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es 4\Documents\Chemie\Budget\2020 Budget\C1\"/>
    </mc:Choice>
  </mc:AlternateContent>
  <xr:revisionPtr revIDLastSave="0" documentId="13_ncr:1_{BB8FB271-2BF3-4C2C-9D7B-E639009877DA}" xr6:coauthVersionLast="45" xr6:coauthVersionMax="45" xr10:uidLastSave="{00000000-0000-0000-0000-000000000000}"/>
  <bookViews>
    <workbookView xWindow="-120" yWindow="-120" windowWidth="20730" windowHeight="11160" xr2:uid="{BC022E7D-37B9-4B00-AD60-CB1E93DEA236}"/>
  </bookViews>
  <sheets>
    <sheet name="C1 2019" sheetId="4" r:id="rId1"/>
    <sheet name="C1 2018 " sheetId="1" r:id="rId2"/>
    <sheet name="Sheet1" sheetId="3" r:id="rId3"/>
    <sheet name="New Business 2020" sheetId="2" r:id="rId4"/>
  </sheets>
  <definedNames>
    <definedName name="_xlnm._FilterDatabase" localSheetId="1" hidden="1">'C1 2018 '!$B$6:$H$27</definedName>
    <definedName name="_xlnm._FilterDatabase" localSheetId="0" hidden="1">'C1 2019'!$B$6:$H$26</definedName>
    <definedName name="_xlnm._FilterDatabase" localSheetId="3" hidden="1">'New Business 2020'!$B$5:$N$26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9" i="4" l="1"/>
  <c r="F29" i="4"/>
  <c r="E29" i="4"/>
  <c r="G26" i="4"/>
  <c r="F26" i="4"/>
  <c r="E26" i="4"/>
  <c r="J22" i="4"/>
  <c r="H22" i="4" s="1"/>
  <c r="J21" i="4"/>
  <c r="H21" i="4" s="1"/>
  <c r="J20" i="4"/>
  <c r="H20" i="4" s="1"/>
  <c r="J19" i="4"/>
  <c r="H19" i="4" s="1"/>
  <c r="J18" i="4"/>
  <c r="H18" i="4" s="1"/>
  <c r="J17" i="4"/>
  <c r="H17" i="4" s="1"/>
  <c r="J16" i="4"/>
  <c r="H16" i="4" s="1"/>
  <c r="J15" i="4"/>
  <c r="H15" i="4" s="1"/>
  <c r="J14" i="4"/>
  <c r="H14" i="4" s="1"/>
  <c r="J13" i="4"/>
  <c r="H13" i="4" s="1"/>
  <c r="J12" i="4"/>
  <c r="H12" i="4" s="1"/>
  <c r="J11" i="4"/>
  <c r="H11" i="4" s="1"/>
  <c r="J10" i="4"/>
  <c r="H10" i="4" s="1"/>
  <c r="J9" i="4"/>
  <c r="H9" i="4" s="1"/>
  <c r="J8" i="4"/>
  <c r="H8" i="4" s="1"/>
  <c r="H29" i="4" l="1"/>
  <c r="H26" i="4"/>
  <c r="J26" i="4" s="1"/>
  <c r="F30" i="1"/>
  <c r="E30" i="1"/>
  <c r="K30" i="2" l="1"/>
  <c r="J30" i="2"/>
  <c r="G30" i="1"/>
  <c r="J26" i="2" l="1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G27" i="1"/>
  <c r="H25" i="1"/>
  <c r="J24" i="1"/>
  <c r="H24" i="1" s="1"/>
  <c r="J23" i="1"/>
  <c r="H23" i="1" s="1"/>
  <c r="J22" i="1"/>
  <c r="H22" i="1" s="1"/>
  <c r="J21" i="1"/>
  <c r="H21" i="1" s="1"/>
  <c r="J20" i="1"/>
  <c r="H20" i="1" s="1"/>
  <c r="J19" i="1"/>
  <c r="H19" i="1" s="1"/>
  <c r="J18" i="1"/>
  <c r="H18" i="1" s="1"/>
  <c r="J17" i="1"/>
  <c r="H17" i="1" s="1"/>
  <c r="J16" i="1"/>
  <c r="H16" i="1" s="1"/>
  <c r="J15" i="1"/>
  <c r="H15" i="1" s="1"/>
  <c r="J14" i="1"/>
  <c r="H14" i="1" s="1"/>
  <c r="J13" i="1"/>
  <c r="H13" i="1" s="1"/>
  <c r="J12" i="1"/>
  <c r="H12" i="1" s="1"/>
  <c r="J11" i="1"/>
  <c r="H11" i="1" s="1"/>
  <c r="J10" i="1"/>
  <c r="H10" i="1" s="1"/>
  <c r="J9" i="1"/>
  <c r="H9" i="1" s="1"/>
  <c r="J8" i="1"/>
  <c r="H8" i="1" s="1"/>
  <c r="F27" i="1"/>
  <c r="E27" i="1"/>
  <c r="L30" i="2" l="1"/>
  <c r="L26" i="2"/>
  <c r="N26" i="2" s="1"/>
  <c r="M6" i="2"/>
  <c r="N6" i="2" s="1"/>
  <c r="H30" i="1"/>
  <c r="H27" i="1"/>
</calcChain>
</file>

<file path=xl/sharedStrings.xml><?xml version="1.0" encoding="utf-8"?>
<sst xmlns="http://schemas.openxmlformats.org/spreadsheetml/2006/main" count="143" uniqueCount="82">
  <si>
    <t>Prepared By: Tan TL
Date: 21112018</t>
  </si>
  <si>
    <t>No</t>
  </si>
  <si>
    <t>Products</t>
  </si>
  <si>
    <t>2019(Fse)</t>
  </si>
  <si>
    <t>ESSENCIA GINGER OIL</t>
  </si>
  <si>
    <t>LAVENNDER F/0373/18</t>
  </si>
  <si>
    <t>ROSE SHIRLI F/01053</t>
  </si>
  <si>
    <t>HOTFUX</t>
  </si>
  <si>
    <t>CYTOBIOL IRIS A2</t>
  </si>
  <si>
    <t>V-TONIC</t>
  </si>
  <si>
    <t>OPTIVEGETOL GREEN TEA P108</t>
  </si>
  <si>
    <t>VEGETOL BEARBERRY GR457</t>
  </si>
  <si>
    <t>VEGETOL BURDOCK MCF777</t>
  </si>
  <si>
    <t>VEGETOL CP GR049 HYDRO</t>
  </si>
  <si>
    <t>VEGETOL LEMON GR 020 HYDRO</t>
  </si>
  <si>
    <t>VEGETOL MATRICARIA MCF 793</t>
  </si>
  <si>
    <t>VEGETOL SEAWEED CB4136</t>
  </si>
  <si>
    <t>VEGETOL THYME GR208 HYDRO</t>
  </si>
  <si>
    <t>CASTOR OIL, PP</t>
  </si>
  <si>
    <t>ROSEMARY OIL</t>
  </si>
  <si>
    <t>SWEET ALMOND OIL NF</t>
  </si>
  <si>
    <t>VITAMIN E, USP</t>
  </si>
  <si>
    <t>Kg</t>
  </si>
  <si>
    <t>RM</t>
  </si>
  <si>
    <t>Subtotal</t>
  </si>
  <si>
    <t>Title: C1 New Business for 2019</t>
  </si>
  <si>
    <t>Prepared by: Tan TL
Date: 19/11/2018</t>
  </si>
  <si>
    <t>Remark</t>
  </si>
  <si>
    <t>Customer</t>
  </si>
  <si>
    <t>Product</t>
  </si>
  <si>
    <t>QTY
(Kg)</t>
  </si>
  <si>
    <t>Value
(RM)</t>
  </si>
  <si>
    <t>Subtotal
(RM)</t>
  </si>
  <si>
    <t>Total
(RM)</t>
  </si>
  <si>
    <t>%</t>
  </si>
  <si>
    <t>C4 - Potential Customers</t>
  </si>
  <si>
    <t>China Projects</t>
  </si>
  <si>
    <t>Acticire MB</t>
  </si>
  <si>
    <t xml:space="preserve">Cocoate BG </t>
  </si>
  <si>
    <t>DPPG CG</t>
  </si>
  <si>
    <t>Emulium Delta</t>
  </si>
  <si>
    <t>Emulium Mellifera</t>
  </si>
  <si>
    <t>Gatuline Link &amp; Lift</t>
  </si>
  <si>
    <t>Gatuline Radiance</t>
  </si>
  <si>
    <t>Gatuline Spot Light</t>
  </si>
  <si>
    <t>Isostearyl Isostearate</t>
  </si>
  <si>
    <t>Labrafac CC</t>
  </si>
  <si>
    <t>LAS MB</t>
  </si>
  <si>
    <t>Malakite</t>
  </si>
  <si>
    <t>Optivegetol Guarana P107 Hydro</t>
  </si>
  <si>
    <t>Phylderm Vegetal</t>
  </si>
  <si>
    <t>Plurol Oleique MB</t>
  </si>
  <si>
    <t>Transcutol CG</t>
  </si>
  <si>
    <t>Vegetol Seaweed CB4136 Hydro</t>
  </si>
  <si>
    <t>Vegetol Aloe ME200 Hydro</t>
  </si>
  <si>
    <t>Vegetol Ivy MCF775 Hydro</t>
  </si>
  <si>
    <t>V-Tonic</t>
  </si>
  <si>
    <t xml:space="preserve">Total </t>
  </si>
  <si>
    <t>Priciple</t>
  </si>
  <si>
    <t>Chemarome</t>
  </si>
  <si>
    <t>Sino Lion</t>
  </si>
  <si>
    <t>GSA-A</t>
  </si>
  <si>
    <t>GSA-V</t>
  </si>
  <si>
    <t>Jeen</t>
  </si>
  <si>
    <t>Priciples</t>
  </si>
  <si>
    <t>GSA-O</t>
  </si>
  <si>
    <t>GSA-S</t>
  </si>
  <si>
    <t>Essential</t>
  </si>
  <si>
    <t>Title: C1 Budget 2020</t>
  </si>
  <si>
    <t>2020(Fse)</t>
  </si>
  <si>
    <t>CASTOR OIL PP</t>
  </si>
  <si>
    <t>VITAMIN E USP</t>
  </si>
  <si>
    <t>GINGER OIL</t>
  </si>
  <si>
    <t>HOTFLUX</t>
  </si>
  <si>
    <t>VEGETOL BEARBERRY GR457H</t>
  </si>
  <si>
    <t>VEGETOL BURDOCK MCF777H</t>
  </si>
  <si>
    <t>VEGETOL CP GR049H</t>
  </si>
  <si>
    <t>VEGETOL LEMON GR020H</t>
  </si>
  <si>
    <t>VEGETOL MATRICARIA MCF793H</t>
  </si>
  <si>
    <t>VEGETOL SEAWEED CB4136H</t>
  </si>
  <si>
    <t>VEGETOL THYME GR208H</t>
  </si>
  <si>
    <t>VEGETOL BIRCH TREE MCF787H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</si>
</sst>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3" fillId="2" borderId="18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/>
    </xf>
    <xf numFmtId="4" fontId="0" fillId="2" borderId="10" xfId="0" applyNumberFormat="1" applyFill="1" applyBorder="1"/>
    <xf numFmtId="4" fontId="0" fillId="2" borderId="9" xfId="0" applyNumberFormat="1" applyFill="1" applyBorder="1"/>
    <xf numFmtId="0" fontId="3" fillId="2" borderId="0" xfId="0" applyFont="1" applyFill="1"/>
    <xf numFmtId="4" fontId="7" fillId="2" borderId="0" xfId="0" applyNumberFormat="1" applyFont="1" applyFill="1"/>
    <xf numFmtId="0" fontId="3" fillId="2" borderId="2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0" fillId="2" borderId="9" xfId="0" applyFill="1" applyBorder="1" applyAlignment="1">
      <alignment horizontal="left"/>
    </xf>
    <xf numFmtId="3" fontId="0" fillId="2" borderId="9" xfId="0" applyNumberFormat="1" applyFill="1" applyBorder="1"/>
    <xf numFmtId="0" fontId="2" fillId="2" borderId="0" xfId="0" applyFont="1" applyFill="1"/>
    <xf numFmtId="3" fontId="7" fillId="2" borderId="0" xfId="0" applyNumberFormat="1" applyFont="1" applyFill="1"/>
    <xf numFmtId="3" fontId="0" fillId="2" borderId="0" xfId="0" applyNumberFormat="1" applyFill="1"/>
    <xf numFmtId="3" fontId="7" fillId="2" borderId="0" xfId="0" applyNumberFormat="1" applyFont="1" applyFill="1" applyAlignment="1">
      <alignment horizontal="center"/>
    </xf>
    <xf numFmtId="9" fontId="1" fillId="2" borderId="0" xfId="1" applyFont="1" applyFill="1"/>
    <xf numFmtId="0" fontId="3" fillId="3" borderId="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/>
    </xf>
    <xf numFmtId="4" fontId="0" fillId="2" borderId="0" xfId="0" applyNumberFormat="1" applyFill="1"/>
    <xf numFmtId="0" fontId="7" fillId="2" borderId="0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9" fontId="0" fillId="2" borderId="0" xfId="1" applyFont="1" applyFill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0" fillId="2" borderId="9" xfId="0" applyFill="1" applyBorder="1" applyAlignment="1">
      <alignment horizontal="left"/>
    </xf>
    <xf numFmtId="3" fontId="0" fillId="2" borderId="13" xfId="0" applyNumberFormat="1" applyFill="1" applyBorder="1" applyAlignment="1">
      <alignment horizontal="center" vertical="center"/>
    </xf>
    <xf numFmtId="3" fontId="0" fillId="2" borderId="14" xfId="0" applyNumberFormat="1" applyFill="1" applyBorder="1" applyAlignment="1">
      <alignment horizontal="center" vertical="center"/>
    </xf>
    <xf numFmtId="3" fontId="0" fillId="2" borderId="10" xfId="0" applyNumberFormat="1" applyFill="1" applyBorder="1" applyAlignment="1">
      <alignment horizontal="center" vertical="center"/>
    </xf>
    <xf numFmtId="9" fontId="1" fillId="2" borderId="13" xfId="1" applyFont="1" applyFill="1" applyBorder="1" applyAlignment="1">
      <alignment horizontal="center" vertical="center"/>
    </xf>
    <xf numFmtId="9" fontId="1" fillId="2" borderId="14" xfId="1" applyFont="1" applyFill="1" applyBorder="1" applyAlignment="1">
      <alignment horizontal="center" vertical="center"/>
    </xf>
    <xf numFmtId="9" fontId="1" fillId="2" borderId="10" xfId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5" xfId="0" applyFill="1" applyBorder="1" applyAlignment="1">
      <alignment horizontal="left" vertical="center"/>
    </xf>
    <xf numFmtId="0" fontId="0" fillId="2" borderId="16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2" borderId="26" xfId="0" applyFill="1" applyBorder="1" applyAlignment="1">
      <alignment horizontal="left" vertical="center"/>
    </xf>
    <xf numFmtId="0" fontId="0" fillId="2" borderId="17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36D96-7577-4A94-8F8E-EA3365AD6E59}">
  <dimension ref="B1:M29"/>
  <sheetViews>
    <sheetView tabSelected="1" topLeftCell="A10" workbookViewId="0">
      <selection activeCell="H21" activeCellId="1" sqref="L26 H21"/>
    </sheetView>
  </sheetViews>
  <sheetFormatPr defaultRowHeight="15" x14ac:dyDescent="0.25"/>
  <cols>
    <col min="1" max="2" width="9.140625" style="1"/>
    <col min="3" max="3" width="33" style="1" customWidth="1"/>
    <col min="4" max="4" width="10.7109375" style="1" customWidth="1"/>
    <col min="5" max="8" width="11.42578125" style="1" customWidth="1"/>
    <col min="9" max="11" width="9.140625" style="1"/>
    <col min="12" max="12" width="11.85546875" style="1" customWidth="1"/>
    <col min="13" max="16384" width="9.140625" style="1"/>
  </cols>
  <sheetData>
    <row r="1" spans="2:13" ht="15.75" thickBot="1" x14ac:dyDescent="0.3"/>
    <row r="2" spans="2:13" x14ac:dyDescent="0.25">
      <c r="B2" s="30" t="s">
        <v>68</v>
      </c>
      <c r="C2" s="31"/>
      <c r="D2" s="31"/>
      <c r="E2" s="31"/>
      <c r="F2" s="31"/>
      <c r="G2" s="31"/>
      <c r="H2" s="31"/>
      <c r="I2" s="31"/>
      <c r="J2" s="31"/>
      <c r="K2" s="32"/>
      <c r="L2" s="39" t="s">
        <v>0</v>
      </c>
      <c r="M2" s="40"/>
    </row>
    <row r="3" spans="2:13" x14ac:dyDescent="0.25">
      <c r="B3" s="33"/>
      <c r="C3" s="34"/>
      <c r="D3" s="34"/>
      <c r="E3" s="34"/>
      <c r="F3" s="34"/>
      <c r="G3" s="34"/>
      <c r="H3" s="34"/>
      <c r="I3" s="34"/>
      <c r="J3" s="34"/>
      <c r="K3" s="35"/>
      <c r="L3" s="41"/>
      <c r="M3" s="42"/>
    </row>
    <row r="4" spans="2:13" ht="15.75" thickBot="1" x14ac:dyDescent="0.3">
      <c r="B4" s="36"/>
      <c r="C4" s="37"/>
      <c r="D4" s="37"/>
      <c r="E4" s="37"/>
      <c r="F4" s="37"/>
      <c r="G4" s="37"/>
      <c r="H4" s="37"/>
      <c r="I4" s="37"/>
      <c r="J4" s="37"/>
      <c r="K4" s="38"/>
      <c r="L4" s="43"/>
      <c r="M4" s="44"/>
    </row>
    <row r="5" spans="2:13" ht="15.75" thickBot="1" x14ac:dyDescent="0.3"/>
    <row r="6" spans="2:13" x14ac:dyDescent="0.25">
      <c r="B6" s="45" t="s">
        <v>1</v>
      </c>
      <c r="C6" s="47" t="s">
        <v>2</v>
      </c>
      <c r="D6" s="27" t="s">
        <v>58</v>
      </c>
      <c r="E6" s="49">
        <v>2019</v>
      </c>
      <c r="F6" s="49"/>
      <c r="G6" s="49" t="s">
        <v>69</v>
      </c>
      <c r="H6" s="50"/>
    </row>
    <row r="7" spans="2:13" ht="15.75" thickBot="1" x14ac:dyDescent="0.3">
      <c r="B7" s="46"/>
      <c r="C7" s="48"/>
      <c r="D7" s="28"/>
      <c r="E7" s="7" t="s">
        <v>22</v>
      </c>
      <c r="F7" s="7" t="s">
        <v>23</v>
      </c>
      <c r="G7" s="7" t="s">
        <v>22</v>
      </c>
      <c r="H7" s="12" t="s">
        <v>23</v>
      </c>
    </row>
    <row r="8" spans="2:13" x14ac:dyDescent="0.25">
      <c r="B8" s="4">
        <v>1</v>
      </c>
      <c r="C8" s="4" t="s">
        <v>20</v>
      </c>
      <c r="D8" s="4" t="s">
        <v>63</v>
      </c>
      <c r="E8" s="4">
        <v>400.08</v>
      </c>
      <c r="F8" s="8">
        <v>18723.743999999999</v>
      </c>
      <c r="G8" s="4">
        <v>800</v>
      </c>
      <c r="H8" s="9">
        <f>G8*J8</f>
        <v>37440</v>
      </c>
      <c r="J8" s="1">
        <f>F8/E8</f>
        <v>46.8</v>
      </c>
    </row>
    <row r="9" spans="2:13" x14ac:dyDescent="0.25">
      <c r="B9" s="3">
        <v>2</v>
      </c>
      <c r="C9" s="3" t="s">
        <v>70</v>
      </c>
      <c r="D9" s="3" t="s">
        <v>63</v>
      </c>
      <c r="E9" s="3">
        <v>18.143999999999998</v>
      </c>
      <c r="F9" s="9">
        <v>1241.0496000000001</v>
      </c>
      <c r="G9" s="3">
        <v>36.287999999999997</v>
      </c>
      <c r="H9" s="9">
        <f t="shared" ref="H9:H22" si="0">G9*J9</f>
        <v>2482.0992000000001</v>
      </c>
      <c r="J9" s="1">
        <f t="shared" ref="J9:J22" si="1">F9/E9</f>
        <v>68.400000000000006</v>
      </c>
    </row>
    <row r="10" spans="2:13" x14ac:dyDescent="0.25">
      <c r="B10" s="4">
        <v>3</v>
      </c>
      <c r="C10" s="3" t="s">
        <v>71</v>
      </c>
      <c r="D10" s="3" t="s">
        <v>63</v>
      </c>
      <c r="E10" s="3">
        <v>3.629</v>
      </c>
      <c r="F10" s="9">
        <v>907.25</v>
      </c>
      <c r="G10" s="3">
        <v>18.143999999999998</v>
      </c>
      <c r="H10" s="9">
        <f t="shared" si="0"/>
        <v>4536</v>
      </c>
      <c r="J10" s="1">
        <f t="shared" si="1"/>
        <v>250</v>
      </c>
    </row>
    <row r="11" spans="2:13" x14ac:dyDescent="0.25">
      <c r="B11" s="3">
        <v>4</v>
      </c>
      <c r="C11" s="3" t="s">
        <v>19</v>
      </c>
      <c r="D11" s="3" t="s">
        <v>67</v>
      </c>
      <c r="E11" s="3">
        <v>3.629</v>
      </c>
      <c r="F11" s="9">
        <v>1364.5039999999999</v>
      </c>
      <c r="G11" s="3">
        <v>3.629</v>
      </c>
      <c r="H11" s="9">
        <f t="shared" si="0"/>
        <v>1364.5039999999999</v>
      </c>
      <c r="J11" s="1">
        <f t="shared" si="1"/>
        <v>376</v>
      </c>
    </row>
    <row r="12" spans="2:13" x14ac:dyDescent="0.25">
      <c r="B12" s="4">
        <v>5</v>
      </c>
      <c r="C12" s="3" t="s">
        <v>72</v>
      </c>
      <c r="D12" s="3" t="s">
        <v>67</v>
      </c>
      <c r="E12" s="3">
        <v>1</v>
      </c>
      <c r="F12" s="9">
        <v>750</v>
      </c>
      <c r="G12" s="3">
        <v>5</v>
      </c>
      <c r="H12" s="9">
        <f t="shared" si="0"/>
        <v>3750</v>
      </c>
      <c r="J12" s="1">
        <f t="shared" si="1"/>
        <v>750</v>
      </c>
    </row>
    <row r="13" spans="2:13" x14ac:dyDescent="0.25">
      <c r="B13" s="3">
        <v>6</v>
      </c>
      <c r="C13" s="3" t="s">
        <v>73</v>
      </c>
      <c r="D13" s="3" t="s">
        <v>60</v>
      </c>
      <c r="E13" s="3">
        <v>1</v>
      </c>
      <c r="F13" s="9">
        <v>1950</v>
      </c>
      <c r="G13" s="3">
        <v>5</v>
      </c>
      <c r="H13" s="9">
        <f t="shared" si="0"/>
        <v>9750</v>
      </c>
      <c r="J13" s="1">
        <f t="shared" si="1"/>
        <v>1950</v>
      </c>
    </row>
    <row r="14" spans="2:13" x14ac:dyDescent="0.25">
      <c r="B14" s="4">
        <v>7</v>
      </c>
      <c r="C14" s="3" t="s">
        <v>9</v>
      </c>
      <c r="D14" s="3" t="s">
        <v>61</v>
      </c>
      <c r="E14" s="3">
        <v>3</v>
      </c>
      <c r="F14" s="9">
        <v>6030</v>
      </c>
      <c r="G14" s="3">
        <v>6</v>
      </c>
      <c r="H14" s="9">
        <f t="shared" si="0"/>
        <v>12060</v>
      </c>
      <c r="J14" s="1">
        <f t="shared" si="1"/>
        <v>2010</v>
      </c>
    </row>
    <row r="15" spans="2:13" x14ac:dyDescent="0.25">
      <c r="B15" s="3">
        <v>8</v>
      </c>
      <c r="C15" s="3" t="s">
        <v>74</v>
      </c>
      <c r="D15" s="3" t="s">
        <v>62</v>
      </c>
      <c r="E15" s="3">
        <v>50</v>
      </c>
      <c r="F15" s="9">
        <v>4034.1825000000003</v>
      </c>
      <c r="G15" s="3">
        <v>100</v>
      </c>
      <c r="H15" s="9">
        <f t="shared" si="0"/>
        <v>8068.3649999999998</v>
      </c>
      <c r="J15" s="1">
        <f t="shared" si="1"/>
        <v>80.68365</v>
      </c>
    </row>
    <row r="16" spans="2:13" x14ac:dyDescent="0.25">
      <c r="B16" s="4">
        <v>9</v>
      </c>
      <c r="C16" s="3" t="s">
        <v>75</v>
      </c>
      <c r="D16" s="3" t="s">
        <v>62</v>
      </c>
      <c r="E16" s="3">
        <v>50</v>
      </c>
      <c r="F16" s="9">
        <v>4305.915</v>
      </c>
      <c r="G16" s="3">
        <v>100</v>
      </c>
      <c r="H16" s="9">
        <f t="shared" si="0"/>
        <v>8611.83</v>
      </c>
      <c r="J16" s="1">
        <f t="shared" si="1"/>
        <v>86.118300000000005</v>
      </c>
    </row>
    <row r="17" spans="2:10" x14ac:dyDescent="0.25">
      <c r="B17" s="3">
        <v>10</v>
      </c>
      <c r="C17" s="3" t="s">
        <v>76</v>
      </c>
      <c r="D17" s="3" t="s">
        <v>62</v>
      </c>
      <c r="E17" s="3">
        <v>50</v>
      </c>
      <c r="F17" s="9">
        <v>5037.5025000000005</v>
      </c>
      <c r="G17" s="3">
        <v>100</v>
      </c>
      <c r="H17" s="9">
        <f t="shared" si="0"/>
        <v>10075.005000000001</v>
      </c>
      <c r="J17" s="1">
        <f t="shared" si="1"/>
        <v>100.75005000000002</v>
      </c>
    </row>
    <row r="18" spans="2:10" x14ac:dyDescent="0.25">
      <c r="B18" s="4">
        <v>11</v>
      </c>
      <c r="C18" s="3" t="s">
        <v>77</v>
      </c>
      <c r="D18" s="3" t="s">
        <v>62</v>
      </c>
      <c r="E18" s="3">
        <v>50</v>
      </c>
      <c r="F18" s="9">
        <v>4347.72</v>
      </c>
      <c r="G18" s="3">
        <v>100</v>
      </c>
      <c r="H18" s="9">
        <f t="shared" si="0"/>
        <v>8695.44</v>
      </c>
      <c r="J18" s="1">
        <f t="shared" si="1"/>
        <v>86.954400000000007</v>
      </c>
    </row>
    <row r="19" spans="2:10" x14ac:dyDescent="0.25">
      <c r="B19" s="3">
        <v>12</v>
      </c>
      <c r="C19" s="3" t="s">
        <v>78</v>
      </c>
      <c r="D19" s="3" t="s">
        <v>62</v>
      </c>
      <c r="E19" s="3">
        <v>75</v>
      </c>
      <c r="F19" s="9">
        <v>8067.319875000001</v>
      </c>
      <c r="G19" s="3">
        <v>100</v>
      </c>
      <c r="H19" s="9">
        <f t="shared" si="0"/>
        <v>10756.426500000001</v>
      </c>
      <c r="J19" s="1">
        <f t="shared" si="1"/>
        <v>107.56426500000002</v>
      </c>
    </row>
    <row r="20" spans="2:10" x14ac:dyDescent="0.25">
      <c r="B20" s="4">
        <v>13</v>
      </c>
      <c r="C20" s="3" t="s">
        <v>79</v>
      </c>
      <c r="D20" s="3" t="s">
        <v>62</v>
      </c>
      <c r="E20" s="3">
        <v>50</v>
      </c>
      <c r="F20" s="9">
        <v>4285.0125000000007</v>
      </c>
      <c r="G20" s="3">
        <v>100</v>
      </c>
      <c r="H20" s="9">
        <f t="shared" si="0"/>
        <v>8570.0250000000015</v>
      </c>
      <c r="J20" s="1">
        <f t="shared" si="1"/>
        <v>85.700250000000011</v>
      </c>
    </row>
    <row r="21" spans="2:10" x14ac:dyDescent="0.25">
      <c r="B21" s="3">
        <v>14</v>
      </c>
      <c r="C21" s="3" t="s">
        <v>80</v>
      </c>
      <c r="D21" s="3" t="s">
        <v>62</v>
      </c>
      <c r="E21" s="3">
        <v>50</v>
      </c>
      <c r="F21" s="9">
        <v>4494.0375000000004</v>
      </c>
      <c r="G21" s="3">
        <v>100</v>
      </c>
      <c r="H21" s="9">
        <f t="shared" si="0"/>
        <v>8988.0750000000007</v>
      </c>
      <c r="J21" s="1">
        <f t="shared" si="1"/>
        <v>89.880750000000006</v>
      </c>
    </row>
    <row r="22" spans="2:10" x14ac:dyDescent="0.25">
      <c r="B22" s="3">
        <v>16</v>
      </c>
      <c r="C22" s="3" t="s">
        <v>81</v>
      </c>
      <c r="D22" s="3" t="s">
        <v>62</v>
      </c>
      <c r="E22" s="3">
        <v>25</v>
      </c>
      <c r="F22" s="9">
        <v>2644.1662500000002</v>
      </c>
      <c r="G22" s="3">
        <v>100</v>
      </c>
      <c r="H22" s="9">
        <f t="shared" si="0"/>
        <v>10576.665000000001</v>
      </c>
      <c r="J22" s="1">
        <f t="shared" si="1"/>
        <v>105.76665000000001</v>
      </c>
    </row>
    <row r="23" spans="2:10" x14ac:dyDescent="0.25">
      <c r="B23" s="4">
        <v>17</v>
      </c>
      <c r="C23" s="3"/>
      <c r="D23" s="3"/>
      <c r="E23" s="3"/>
      <c r="F23" s="9"/>
      <c r="G23" s="3"/>
      <c r="H23" s="9"/>
    </row>
    <row r="24" spans="2:10" x14ac:dyDescent="0.25">
      <c r="B24" s="3">
        <v>18</v>
      </c>
      <c r="C24" s="3"/>
      <c r="D24" s="3"/>
      <c r="E24" s="3"/>
      <c r="F24" s="9"/>
      <c r="G24" s="3"/>
      <c r="H24" s="9"/>
      <c r="J24" s="1">
        <v>417</v>
      </c>
    </row>
    <row r="25" spans="2:10" x14ac:dyDescent="0.25">
      <c r="B25" s="3"/>
      <c r="C25" s="3"/>
      <c r="D25" s="3"/>
      <c r="E25" s="3"/>
      <c r="F25" s="9"/>
      <c r="G25" s="3"/>
      <c r="H25" s="9"/>
    </row>
    <row r="26" spans="2:10" x14ac:dyDescent="0.25">
      <c r="C26" s="10" t="s">
        <v>24</v>
      </c>
      <c r="D26" s="10"/>
      <c r="E26" s="11">
        <f>SUM(E8:E25)</f>
        <v>830.48199999999997</v>
      </c>
      <c r="F26" s="11">
        <f>SUM(F8:F25)</f>
        <v>68182.403725000011</v>
      </c>
      <c r="G26" s="11">
        <f>SUM(G8:G25)</f>
        <v>1674.0610000000001</v>
      </c>
      <c r="H26" s="11">
        <f>SUM(H8:H25)</f>
        <v>145724.43470000004</v>
      </c>
      <c r="J26" s="29">
        <f>H26/F26</f>
        <v>2.1372733541010112</v>
      </c>
    </row>
    <row r="29" spans="2:10" x14ac:dyDescent="0.25">
      <c r="E29" s="25">
        <f>SUBTOTAL(9, E8:E24)</f>
        <v>830.48199999999997</v>
      </c>
      <c r="F29" s="25">
        <f>SUBTOTAL(9, F8:F24)</f>
        <v>68182.403725000011</v>
      </c>
      <c r="G29" s="25">
        <f>SUBTOTAL(9, G8:G24)</f>
        <v>1674.0610000000001</v>
      </c>
      <c r="H29" s="25">
        <f>SUBTOTAL(9, H8:H24)</f>
        <v>145724.43470000004</v>
      </c>
    </row>
  </sheetData>
  <autoFilter ref="B6:H26" xr:uid="{A31BF8FE-3FE3-4A89-93FD-5FBACADCCA05}">
    <filterColumn colId="3" showButton="0"/>
    <filterColumn colId="5" showButton="0"/>
  </autoFilter>
  <mergeCells count="6">
    <mergeCell ref="B2:K4"/>
    <mergeCell ref="L2:M4"/>
    <mergeCell ref="B6:B7"/>
    <mergeCell ref="C6:C7"/>
    <mergeCell ref="E6:F6"/>
    <mergeCell ref="G6:H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176DD-9E8E-4E21-A093-FEA35827BEA4}">
  <dimension ref="B1:M30"/>
  <sheetViews>
    <sheetView topLeftCell="A15" workbookViewId="0">
      <selection activeCell="G34" sqref="G34"/>
    </sheetView>
  </sheetViews>
  <sheetFormatPr defaultRowHeight="15" x14ac:dyDescent="0.25"/>
  <cols>
    <col min="1" max="2" width="9.140625" style="1"/>
    <col min="3" max="3" width="33" style="1" customWidth="1"/>
    <col min="4" max="4" width="10.7109375" style="1" customWidth="1"/>
    <col min="5" max="8" width="11.42578125" style="1" customWidth="1"/>
    <col min="9" max="11" width="9.140625" style="1"/>
    <col min="12" max="12" width="11.85546875" style="1" customWidth="1"/>
    <col min="13" max="16384" width="9.140625" style="1"/>
  </cols>
  <sheetData>
    <row r="1" spans="2:13" ht="15.75" thickBot="1" x14ac:dyDescent="0.3"/>
    <row r="2" spans="2:13" x14ac:dyDescent="0.25">
      <c r="B2" s="30" t="s">
        <v>68</v>
      </c>
      <c r="C2" s="31"/>
      <c r="D2" s="31"/>
      <c r="E2" s="31"/>
      <c r="F2" s="31"/>
      <c r="G2" s="31"/>
      <c r="H2" s="31"/>
      <c r="I2" s="31"/>
      <c r="J2" s="31"/>
      <c r="K2" s="32"/>
      <c r="L2" s="39" t="s">
        <v>0</v>
      </c>
      <c r="M2" s="40"/>
    </row>
    <row r="3" spans="2:13" x14ac:dyDescent="0.25">
      <c r="B3" s="33"/>
      <c r="C3" s="34"/>
      <c r="D3" s="34"/>
      <c r="E3" s="34"/>
      <c r="F3" s="34"/>
      <c r="G3" s="34"/>
      <c r="H3" s="34"/>
      <c r="I3" s="34"/>
      <c r="J3" s="34"/>
      <c r="K3" s="35"/>
      <c r="L3" s="41"/>
      <c r="M3" s="42"/>
    </row>
    <row r="4" spans="2:13" ht="15.75" thickBot="1" x14ac:dyDescent="0.3">
      <c r="B4" s="36"/>
      <c r="C4" s="37"/>
      <c r="D4" s="37"/>
      <c r="E4" s="37"/>
      <c r="F4" s="37"/>
      <c r="G4" s="37"/>
      <c r="H4" s="37"/>
      <c r="I4" s="37"/>
      <c r="J4" s="37"/>
      <c r="K4" s="38"/>
      <c r="L4" s="43"/>
      <c r="M4" s="44"/>
    </row>
    <row r="5" spans="2:13" ht="15.75" thickBot="1" x14ac:dyDescent="0.3"/>
    <row r="6" spans="2:13" x14ac:dyDescent="0.25">
      <c r="B6" s="45" t="s">
        <v>1</v>
      </c>
      <c r="C6" s="47" t="s">
        <v>2</v>
      </c>
      <c r="D6" s="5" t="s">
        <v>58</v>
      </c>
      <c r="E6" s="49">
        <v>2018</v>
      </c>
      <c r="F6" s="49"/>
      <c r="G6" s="49" t="s">
        <v>3</v>
      </c>
      <c r="H6" s="50"/>
    </row>
    <row r="7" spans="2:13" ht="15.75" thickBot="1" x14ac:dyDescent="0.3">
      <c r="B7" s="46"/>
      <c r="C7" s="48"/>
      <c r="D7" s="6"/>
      <c r="E7" s="7" t="s">
        <v>22</v>
      </c>
      <c r="F7" s="7" t="s">
        <v>23</v>
      </c>
      <c r="G7" s="7" t="s">
        <v>22</v>
      </c>
      <c r="H7" s="12" t="s">
        <v>23</v>
      </c>
    </row>
    <row r="8" spans="2:13" x14ac:dyDescent="0.25">
      <c r="B8" s="4">
        <v>1</v>
      </c>
      <c r="C8" s="4" t="s">
        <v>4</v>
      </c>
      <c r="D8" s="4" t="s">
        <v>67</v>
      </c>
      <c r="E8" s="4">
        <v>2</v>
      </c>
      <c r="F8" s="8">
        <v>1500</v>
      </c>
      <c r="G8" s="4">
        <v>3</v>
      </c>
      <c r="H8" s="9">
        <f>G8*J8</f>
        <v>2250</v>
      </c>
      <c r="J8" s="1">
        <f>F8/E8</f>
        <v>750</v>
      </c>
    </row>
    <row r="9" spans="2:13" x14ac:dyDescent="0.25">
      <c r="B9" s="3">
        <v>2</v>
      </c>
      <c r="C9" s="3" t="s">
        <v>5</v>
      </c>
      <c r="D9" s="3" t="s">
        <v>59</v>
      </c>
      <c r="E9" s="3">
        <v>10</v>
      </c>
      <c r="F9" s="9">
        <v>2245.6999999999998</v>
      </c>
      <c r="G9" s="3">
        <v>10</v>
      </c>
      <c r="H9" s="9">
        <f t="shared" ref="H9:H25" si="0">G9*J9</f>
        <v>2245.6999999999998</v>
      </c>
      <c r="J9" s="1">
        <f t="shared" ref="J9:J24" si="1">F9/E9</f>
        <v>224.57</v>
      </c>
    </row>
    <row r="10" spans="2:13" x14ac:dyDescent="0.25">
      <c r="B10" s="4">
        <v>3</v>
      </c>
      <c r="C10" s="3" t="s">
        <v>6</v>
      </c>
      <c r="D10" s="3" t="s">
        <v>59</v>
      </c>
      <c r="E10" s="3">
        <v>10</v>
      </c>
      <c r="F10" s="9">
        <v>2188</v>
      </c>
      <c r="G10" s="3">
        <v>10</v>
      </c>
      <c r="H10" s="9">
        <f t="shared" si="0"/>
        <v>2188</v>
      </c>
      <c r="J10" s="1">
        <f t="shared" si="1"/>
        <v>218.8</v>
      </c>
    </row>
    <row r="11" spans="2:13" x14ac:dyDescent="0.25">
      <c r="B11" s="3">
        <v>4</v>
      </c>
      <c r="C11" s="3" t="s">
        <v>7</v>
      </c>
      <c r="D11" s="3" t="s">
        <v>60</v>
      </c>
      <c r="E11" s="3">
        <v>1</v>
      </c>
      <c r="F11" s="9">
        <v>1950</v>
      </c>
      <c r="G11" s="3">
        <v>2</v>
      </c>
      <c r="H11" s="9">
        <f t="shared" si="0"/>
        <v>3900</v>
      </c>
      <c r="J11" s="1">
        <f t="shared" si="1"/>
        <v>1950</v>
      </c>
    </row>
    <row r="12" spans="2:13" x14ac:dyDescent="0.25">
      <c r="B12" s="4">
        <v>5</v>
      </c>
      <c r="C12" s="3" t="s">
        <v>8</v>
      </c>
      <c r="D12" s="3" t="s">
        <v>61</v>
      </c>
      <c r="E12" s="3">
        <v>5</v>
      </c>
      <c r="F12" s="9">
        <v>2078</v>
      </c>
      <c r="G12" s="3">
        <v>5</v>
      </c>
      <c r="H12" s="9">
        <f t="shared" si="0"/>
        <v>2078</v>
      </c>
      <c r="J12" s="1">
        <f t="shared" si="1"/>
        <v>415.6</v>
      </c>
    </row>
    <row r="13" spans="2:13" x14ac:dyDescent="0.25">
      <c r="B13" s="3">
        <v>6</v>
      </c>
      <c r="C13" s="3" t="s">
        <v>9</v>
      </c>
      <c r="D13" s="3" t="s">
        <v>61</v>
      </c>
      <c r="E13" s="3">
        <v>5</v>
      </c>
      <c r="F13" s="9">
        <v>10050</v>
      </c>
      <c r="G13" s="3">
        <v>10</v>
      </c>
      <c r="H13" s="9">
        <f t="shared" si="0"/>
        <v>20100</v>
      </c>
      <c r="J13" s="1">
        <f t="shared" si="1"/>
        <v>2010</v>
      </c>
    </row>
    <row r="14" spans="2:13" x14ac:dyDescent="0.25">
      <c r="B14" s="4">
        <v>7</v>
      </c>
      <c r="C14" s="3" t="s">
        <v>10</v>
      </c>
      <c r="D14" s="3" t="s">
        <v>62</v>
      </c>
      <c r="E14" s="3">
        <v>25</v>
      </c>
      <c r="F14" s="9">
        <v>3612.2</v>
      </c>
      <c r="G14" s="3">
        <v>50</v>
      </c>
      <c r="H14" s="9">
        <f t="shared" si="0"/>
        <v>7224.4</v>
      </c>
      <c r="J14" s="1">
        <f t="shared" si="1"/>
        <v>144.488</v>
      </c>
    </row>
    <row r="15" spans="2:13" x14ac:dyDescent="0.25">
      <c r="B15" s="3">
        <v>8</v>
      </c>
      <c r="C15" s="3" t="s">
        <v>11</v>
      </c>
      <c r="D15" s="3" t="s">
        <v>62</v>
      </c>
      <c r="E15" s="3">
        <v>50</v>
      </c>
      <c r="F15" s="9">
        <v>3793.76</v>
      </c>
      <c r="G15" s="3">
        <v>100</v>
      </c>
      <c r="H15" s="9">
        <f t="shared" si="0"/>
        <v>7587.52</v>
      </c>
      <c r="J15" s="1">
        <f t="shared" si="1"/>
        <v>75.875200000000007</v>
      </c>
    </row>
    <row r="16" spans="2:13" x14ac:dyDescent="0.25">
      <c r="B16" s="4">
        <v>9</v>
      </c>
      <c r="C16" s="3" t="s">
        <v>12</v>
      </c>
      <c r="D16" s="3" t="s">
        <v>62</v>
      </c>
      <c r="E16" s="3">
        <v>50</v>
      </c>
      <c r="F16" s="9">
        <v>4098.07</v>
      </c>
      <c r="G16" s="3">
        <v>0</v>
      </c>
      <c r="H16" s="9">
        <f t="shared" si="0"/>
        <v>0</v>
      </c>
      <c r="J16" s="1">
        <f t="shared" si="1"/>
        <v>81.961399999999998</v>
      </c>
    </row>
    <row r="17" spans="2:10" x14ac:dyDescent="0.25">
      <c r="B17" s="3">
        <v>10</v>
      </c>
      <c r="C17" s="3" t="s">
        <v>13</v>
      </c>
      <c r="D17" s="3" t="s">
        <v>62</v>
      </c>
      <c r="E17" s="3">
        <v>50</v>
      </c>
      <c r="F17" s="9">
        <v>4726.99</v>
      </c>
      <c r="G17" s="3">
        <v>100</v>
      </c>
      <c r="H17" s="9">
        <f t="shared" si="0"/>
        <v>9453.98</v>
      </c>
      <c r="J17" s="1">
        <f t="shared" si="1"/>
        <v>94.5398</v>
      </c>
    </row>
    <row r="18" spans="2:10" x14ac:dyDescent="0.25">
      <c r="B18" s="4">
        <v>11</v>
      </c>
      <c r="C18" s="3" t="s">
        <v>14</v>
      </c>
      <c r="D18" s="3" t="s">
        <v>62</v>
      </c>
      <c r="E18" s="3">
        <v>50</v>
      </c>
      <c r="F18" s="9">
        <v>4222.75</v>
      </c>
      <c r="G18" s="3">
        <v>100</v>
      </c>
      <c r="H18" s="9">
        <f t="shared" si="0"/>
        <v>8445.5</v>
      </c>
      <c r="J18" s="1">
        <f t="shared" si="1"/>
        <v>84.454999999999998</v>
      </c>
    </row>
    <row r="19" spans="2:10" x14ac:dyDescent="0.25">
      <c r="B19" s="3">
        <v>12</v>
      </c>
      <c r="C19" s="3" t="s">
        <v>15</v>
      </c>
      <c r="D19" s="3" t="s">
        <v>62</v>
      </c>
      <c r="E19" s="3">
        <v>75</v>
      </c>
      <c r="F19" s="9">
        <v>7829.96</v>
      </c>
      <c r="G19" s="3">
        <v>125</v>
      </c>
      <c r="H19" s="9">
        <f t="shared" si="0"/>
        <v>13049.933333333334</v>
      </c>
      <c r="J19" s="1">
        <f t="shared" si="1"/>
        <v>104.39946666666667</v>
      </c>
    </row>
    <row r="20" spans="2:10" x14ac:dyDescent="0.25">
      <c r="B20" s="4">
        <v>13</v>
      </c>
      <c r="C20" s="3" t="s">
        <v>16</v>
      </c>
      <c r="D20" s="3" t="s">
        <v>62</v>
      </c>
      <c r="E20" s="3">
        <v>50</v>
      </c>
      <c r="F20" s="9">
        <v>4158.9399999999996</v>
      </c>
      <c r="G20" s="3">
        <v>100</v>
      </c>
      <c r="H20" s="9">
        <f t="shared" si="0"/>
        <v>8317.8799999999992</v>
      </c>
      <c r="J20" s="1">
        <f t="shared" si="1"/>
        <v>83.178799999999995</v>
      </c>
    </row>
    <row r="21" spans="2:10" x14ac:dyDescent="0.25">
      <c r="B21" s="3">
        <v>14</v>
      </c>
      <c r="C21" s="3" t="s">
        <v>17</v>
      </c>
      <c r="D21" s="3" t="s">
        <v>62</v>
      </c>
      <c r="E21" s="3">
        <v>50</v>
      </c>
      <c r="F21" s="9">
        <v>4300.95</v>
      </c>
      <c r="G21" s="3">
        <v>100</v>
      </c>
      <c r="H21" s="9">
        <f t="shared" si="0"/>
        <v>8601.9</v>
      </c>
      <c r="J21" s="1">
        <f t="shared" si="1"/>
        <v>86.018999999999991</v>
      </c>
    </row>
    <row r="22" spans="2:10" x14ac:dyDescent="0.25">
      <c r="B22" s="4">
        <v>15</v>
      </c>
      <c r="C22" s="3" t="s">
        <v>18</v>
      </c>
      <c r="D22" s="3" t="s">
        <v>63</v>
      </c>
      <c r="E22" s="3">
        <v>36.287999999999997</v>
      </c>
      <c r="F22" s="9">
        <v>2482.1</v>
      </c>
      <c r="G22" s="3">
        <v>36.287999999999997</v>
      </c>
      <c r="H22" s="9">
        <f t="shared" si="0"/>
        <v>2482.1</v>
      </c>
      <c r="J22" s="1">
        <f t="shared" si="1"/>
        <v>68.40002204585538</v>
      </c>
    </row>
    <row r="23" spans="2:10" x14ac:dyDescent="0.25">
      <c r="B23" s="3">
        <v>16</v>
      </c>
      <c r="C23" s="3" t="s">
        <v>19</v>
      </c>
      <c r="D23" s="4" t="s">
        <v>67</v>
      </c>
      <c r="E23" s="3">
        <v>3.629</v>
      </c>
      <c r="F23" s="9">
        <v>1364.5</v>
      </c>
      <c r="G23" s="3">
        <v>3.629</v>
      </c>
      <c r="H23" s="9">
        <f t="shared" si="0"/>
        <v>1364.5</v>
      </c>
      <c r="J23" s="1">
        <f t="shared" si="1"/>
        <v>375.99889776798017</v>
      </c>
    </row>
    <row r="24" spans="2:10" x14ac:dyDescent="0.25">
      <c r="B24" s="4">
        <v>17</v>
      </c>
      <c r="C24" s="3" t="s">
        <v>20</v>
      </c>
      <c r="D24" s="3" t="s">
        <v>63</v>
      </c>
      <c r="E24" s="3">
        <v>800.16</v>
      </c>
      <c r="F24" s="9">
        <v>37447.480000000003</v>
      </c>
      <c r="G24" s="3">
        <v>1000.2</v>
      </c>
      <c r="H24" s="9">
        <f t="shared" si="0"/>
        <v>46809.350000000006</v>
      </c>
      <c r="J24" s="1">
        <f t="shared" si="1"/>
        <v>46.799990001999603</v>
      </c>
    </row>
    <row r="25" spans="2:10" x14ac:dyDescent="0.25">
      <c r="B25" s="3">
        <v>18</v>
      </c>
      <c r="C25" s="3" t="s">
        <v>21</v>
      </c>
      <c r="D25" s="3" t="s">
        <v>63</v>
      </c>
      <c r="E25" s="3">
        <v>7.258</v>
      </c>
      <c r="F25" s="9">
        <v>1814.5</v>
      </c>
      <c r="G25" s="3">
        <v>18.143999999999998</v>
      </c>
      <c r="H25" s="9">
        <f t="shared" si="0"/>
        <v>7566.0479999999989</v>
      </c>
      <c r="J25" s="1">
        <v>417</v>
      </c>
    </row>
    <row r="26" spans="2:10" x14ac:dyDescent="0.25">
      <c r="B26" s="3"/>
      <c r="C26" s="3"/>
      <c r="D26" s="3"/>
      <c r="E26" s="3"/>
      <c r="F26" s="9"/>
      <c r="G26" s="3"/>
      <c r="H26" s="9"/>
    </row>
    <row r="27" spans="2:10" x14ac:dyDescent="0.25">
      <c r="C27" s="10" t="s">
        <v>24</v>
      </c>
      <c r="D27" s="10"/>
      <c r="E27" s="11">
        <f>SUM(E8:E26)</f>
        <v>1280.335</v>
      </c>
      <c r="F27" s="11">
        <f>SUM(F8:F26)</f>
        <v>99863.9</v>
      </c>
      <c r="G27" s="11">
        <f>SUM(G8:G26)</f>
        <v>1773.2610000000002</v>
      </c>
      <c r="H27" s="11">
        <f>SUM(H8:H26)</f>
        <v>153664.81133333335</v>
      </c>
    </row>
    <row r="30" spans="2:10" x14ac:dyDescent="0.25">
      <c r="E30" s="25">
        <f>SUBTOTAL(9, E8:E25)</f>
        <v>1280.335</v>
      </c>
      <c r="F30" s="25">
        <f>SUBTOTAL(9, F8:F25)</f>
        <v>99863.9</v>
      </c>
      <c r="G30" s="25">
        <f>SUBTOTAL(9, G8:G25)</f>
        <v>1773.2610000000002</v>
      </c>
      <c r="H30" s="25">
        <f>SUBTOTAL(9, H8:H25)</f>
        <v>153664.81133333335</v>
      </c>
    </row>
  </sheetData>
  <autoFilter ref="B6:H27" xr:uid="{A31BF8FE-3FE3-4A89-93FD-5FBACADCCA05}">
    <filterColumn colId="3" showButton="0"/>
    <filterColumn colId="5" showButton="0"/>
  </autoFilter>
  <mergeCells count="6">
    <mergeCell ref="B2:K4"/>
    <mergeCell ref="L2:M4"/>
    <mergeCell ref="E6:F6"/>
    <mergeCell ref="G6:H6"/>
    <mergeCell ref="C6:C7"/>
    <mergeCell ref="B6:B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F17DA-3E22-4E0C-B07C-D744BA9AB13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03292-AA8D-4F07-990C-D393DA5BDFAC}">
  <dimension ref="B1:S38"/>
  <sheetViews>
    <sheetView workbookViewId="0">
      <selection activeCell="J30" sqref="J30:L30"/>
    </sheetView>
  </sheetViews>
  <sheetFormatPr defaultRowHeight="15" x14ac:dyDescent="0.25"/>
  <cols>
    <col min="1" max="1" width="9.140625" style="1"/>
    <col min="2" max="2" width="6.5703125" style="1" customWidth="1"/>
    <col min="3" max="3" width="9.140625" style="1"/>
    <col min="4" max="4" width="7.7109375" style="1" customWidth="1"/>
    <col min="5" max="7" width="9.140625" style="1"/>
    <col min="8" max="8" width="4.7109375" style="1" customWidth="1"/>
    <col min="9" max="9" width="11" style="1" customWidth="1"/>
    <col min="10" max="10" width="9" style="1" customWidth="1"/>
    <col min="11" max="11" width="9" style="1" hidden="1" customWidth="1"/>
    <col min="12" max="12" width="9" style="1" customWidth="1"/>
    <col min="13" max="13" width="9" style="2" customWidth="1"/>
    <col min="14" max="14" width="8.140625" style="1" customWidth="1"/>
    <col min="15" max="15" width="6.28515625" style="1" customWidth="1"/>
    <col min="16" max="16" width="9.140625" style="1"/>
    <col min="17" max="17" width="14.42578125" style="1" customWidth="1"/>
    <col min="18" max="258" width="9.140625" style="1"/>
    <col min="259" max="259" width="6.5703125" style="1" customWidth="1"/>
    <col min="260" max="260" width="9.140625" style="1"/>
    <col min="261" max="261" width="7.7109375" style="1" customWidth="1"/>
    <col min="262" max="264" width="9.140625" style="1"/>
    <col min="265" max="265" width="4.7109375" style="1" customWidth="1"/>
    <col min="266" max="269" width="9" style="1" customWidth="1"/>
    <col min="270" max="270" width="8.140625" style="1" customWidth="1"/>
    <col min="271" max="271" width="6.28515625" style="1" customWidth="1"/>
    <col min="272" max="272" width="9.140625" style="1"/>
    <col min="273" max="273" width="14.42578125" style="1" customWidth="1"/>
    <col min="274" max="514" width="9.140625" style="1"/>
    <col min="515" max="515" width="6.5703125" style="1" customWidth="1"/>
    <col min="516" max="516" width="9.140625" style="1"/>
    <col min="517" max="517" width="7.7109375" style="1" customWidth="1"/>
    <col min="518" max="520" width="9.140625" style="1"/>
    <col min="521" max="521" width="4.7109375" style="1" customWidth="1"/>
    <col min="522" max="525" width="9" style="1" customWidth="1"/>
    <col min="526" max="526" width="8.140625" style="1" customWidth="1"/>
    <col min="527" max="527" width="6.28515625" style="1" customWidth="1"/>
    <col min="528" max="528" width="9.140625" style="1"/>
    <col min="529" max="529" width="14.42578125" style="1" customWidth="1"/>
    <col min="530" max="770" width="9.140625" style="1"/>
    <col min="771" max="771" width="6.5703125" style="1" customWidth="1"/>
    <col min="772" max="772" width="9.140625" style="1"/>
    <col min="773" max="773" width="7.7109375" style="1" customWidth="1"/>
    <col min="774" max="776" width="9.140625" style="1"/>
    <col min="777" max="777" width="4.7109375" style="1" customWidth="1"/>
    <col min="778" max="781" width="9" style="1" customWidth="1"/>
    <col min="782" max="782" width="8.140625" style="1" customWidth="1"/>
    <col min="783" max="783" width="6.28515625" style="1" customWidth="1"/>
    <col min="784" max="784" width="9.140625" style="1"/>
    <col min="785" max="785" width="14.42578125" style="1" customWidth="1"/>
    <col min="786" max="1026" width="9.140625" style="1"/>
    <col min="1027" max="1027" width="6.5703125" style="1" customWidth="1"/>
    <col min="1028" max="1028" width="9.140625" style="1"/>
    <col min="1029" max="1029" width="7.7109375" style="1" customWidth="1"/>
    <col min="1030" max="1032" width="9.140625" style="1"/>
    <col min="1033" max="1033" width="4.7109375" style="1" customWidth="1"/>
    <col min="1034" max="1037" width="9" style="1" customWidth="1"/>
    <col min="1038" max="1038" width="8.140625" style="1" customWidth="1"/>
    <col min="1039" max="1039" width="6.28515625" style="1" customWidth="1"/>
    <col min="1040" max="1040" width="9.140625" style="1"/>
    <col min="1041" max="1041" width="14.42578125" style="1" customWidth="1"/>
    <col min="1042" max="1282" width="9.140625" style="1"/>
    <col min="1283" max="1283" width="6.5703125" style="1" customWidth="1"/>
    <col min="1284" max="1284" width="9.140625" style="1"/>
    <col min="1285" max="1285" width="7.7109375" style="1" customWidth="1"/>
    <col min="1286" max="1288" width="9.140625" style="1"/>
    <col min="1289" max="1289" width="4.7109375" style="1" customWidth="1"/>
    <col min="1290" max="1293" width="9" style="1" customWidth="1"/>
    <col min="1294" max="1294" width="8.140625" style="1" customWidth="1"/>
    <col min="1295" max="1295" width="6.28515625" style="1" customWidth="1"/>
    <col min="1296" max="1296" width="9.140625" style="1"/>
    <col min="1297" max="1297" width="14.42578125" style="1" customWidth="1"/>
    <col min="1298" max="1538" width="9.140625" style="1"/>
    <col min="1539" max="1539" width="6.5703125" style="1" customWidth="1"/>
    <col min="1540" max="1540" width="9.140625" style="1"/>
    <col min="1541" max="1541" width="7.7109375" style="1" customWidth="1"/>
    <col min="1542" max="1544" width="9.140625" style="1"/>
    <col min="1545" max="1545" width="4.7109375" style="1" customWidth="1"/>
    <col min="1546" max="1549" width="9" style="1" customWidth="1"/>
    <col min="1550" max="1550" width="8.140625" style="1" customWidth="1"/>
    <col min="1551" max="1551" width="6.28515625" style="1" customWidth="1"/>
    <col min="1552" max="1552" width="9.140625" style="1"/>
    <col min="1553" max="1553" width="14.42578125" style="1" customWidth="1"/>
    <col min="1554" max="1794" width="9.140625" style="1"/>
    <col min="1795" max="1795" width="6.5703125" style="1" customWidth="1"/>
    <col min="1796" max="1796" width="9.140625" style="1"/>
    <col min="1797" max="1797" width="7.7109375" style="1" customWidth="1"/>
    <col min="1798" max="1800" width="9.140625" style="1"/>
    <col min="1801" max="1801" width="4.7109375" style="1" customWidth="1"/>
    <col min="1802" max="1805" width="9" style="1" customWidth="1"/>
    <col min="1806" max="1806" width="8.140625" style="1" customWidth="1"/>
    <col min="1807" max="1807" width="6.28515625" style="1" customWidth="1"/>
    <col min="1808" max="1808" width="9.140625" style="1"/>
    <col min="1809" max="1809" width="14.42578125" style="1" customWidth="1"/>
    <col min="1810" max="2050" width="9.140625" style="1"/>
    <col min="2051" max="2051" width="6.5703125" style="1" customWidth="1"/>
    <col min="2052" max="2052" width="9.140625" style="1"/>
    <col min="2053" max="2053" width="7.7109375" style="1" customWidth="1"/>
    <col min="2054" max="2056" width="9.140625" style="1"/>
    <col min="2057" max="2057" width="4.7109375" style="1" customWidth="1"/>
    <col min="2058" max="2061" width="9" style="1" customWidth="1"/>
    <col min="2062" max="2062" width="8.140625" style="1" customWidth="1"/>
    <col min="2063" max="2063" width="6.28515625" style="1" customWidth="1"/>
    <col min="2064" max="2064" width="9.140625" style="1"/>
    <col min="2065" max="2065" width="14.42578125" style="1" customWidth="1"/>
    <col min="2066" max="2306" width="9.140625" style="1"/>
    <col min="2307" max="2307" width="6.5703125" style="1" customWidth="1"/>
    <col min="2308" max="2308" width="9.140625" style="1"/>
    <col min="2309" max="2309" width="7.7109375" style="1" customWidth="1"/>
    <col min="2310" max="2312" width="9.140625" style="1"/>
    <col min="2313" max="2313" width="4.7109375" style="1" customWidth="1"/>
    <col min="2314" max="2317" width="9" style="1" customWidth="1"/>
    <col min="2318" max="2318" width="8.140625" style="1" customWidth="1"/>
    <col min="2319" max="2319" width="6.28515625" style="1" customWidth="1"/>
    <col min="2320" max="2320" width="9.140625" style="1"/>
    <col min="2321" max="2321" width="14.42578125" style="1" customWidth="1"/>
    <col min="2322" max="2562" width="9.140625" style="1"/>
    <col min="2563" max="2563" width="6.5703125" style="1" customWidth="1"/>
    <col min="2564" max="2564" width="9.140625" style="1"/>
    <col min="2565" max="2565" width="7.7109375" style="1" customWidth="1"/>
    <col min="2566" max="2568" width="9.140625" style="1"/>
    <col min="2569" max="2569" width="4.7109375" style="1" customWidth="1"/>
    <col min="2570" max="2573" width="9" style="1" customWidth="1"/>
    <col min="2574" max="2574" width="8.140625" style="1" customWidth="1"/>
    <col min="2575" max="2575" width="6.28515625" style="1" customWidth="1"/>
    <col min="2576" max="2576" width="9.140625" style="1"/>
    <col min="2577" max="2577" width="14.42578125" style="1" customWidth="1"/>
    <col min="2578" max="2818" width="9.140625" style="1"/>
    <col min="2819" max="2819" width="6.5703125" style="1" customWidth="1"/>
    <col min="2820" max="2820" width="9.140625" style="1"/>
    <col min="2821" max="2821" width="7.7109375" style="1" customWidth="1"/>
    <col min="2822" max="2824" width="9.140625" style="1"/>
    <col min="2825" max="2825" width="4.7109375" style="1" customWidth="1"/>
    <col min="2826" max="2829" width="9" style="1" customWidth="1"/>
    <col min="2830" max="2830" width="8.140625" style="1" customWidth="1"/>
    <col min="2831" max="2831" width="6.28515625" style="1" customWidth="1"/>
    <col min="2832" max="2832" width="9.140625" style="1"/>
    <col min="2833" max="2833" width="14.42578125" style="1" customWidth="1"/>
    <col min="2834" max="3074" width="9.140625" style="1"/>
    <col min="3075" max="3075" width="6.5703125" style="1" customWidth="1"/>
    <col min="3076" max="3076" width="9.140625" style="1"/>
    <col min="3077" max="3077" width="7.7109375" style="1" customWidth="1"/>
    <col min="3078" max="3080" width="9.140625" style="1"/>
    <col min="3081" max="3081" width="4.7109375" style="1" customWidth="1"/>
    <col min="3082" max="3085" width="9" style="1" customWidth="1"/>
    <col min="3086" max="3086" width="8.140625" style="1" customWidth="1"/>
    <col min="3087" max="3087" width="6.28515625" style="1" customWidth="1"/>
    <col min="3088" max="3088" width="9.140625" style="1"/>
    <col min="3089" max="3089" width="14.42578125" style="1" customWidth="1"/>
    <col min="3090" max="3330" width="9.140625" style="1"/>
    <col min="3331" max="3331" width="6.5703125" style="1" customWidth="1"/>
    <col min="3332" max="3332" width="9.140625" style="1"/>
    <col min="3333" max="3333" width="7.7109375" style="1" customWidth="1"/>
    <col min="3334" max="3336" width="9.140625" style="1"/>
    <col min="3337" max="3337" width="4.7109375" style="1" customWidth="1"/>
    <col min="3338" max="3341" width="9" style="1" customWidth="1"/>
    <col min="3342" max="3342" width="8.140625" style="1" customWidth="1"/>
    <col min="3343" max="3343" width="6.28515625" style="1" customWidth="1"/>
    <col min="3344" max="3344" width="9.140625" style="1"/>
    <col min="3345" max="3345" width="14.42578125" style="1" customWidth="1"/>
    <col min="3346" max="3586" width="9.140625" style="1"/>
    <col min="3587" max="3587" width="6.5703125" style="1" customWidth="1"/>
    <col min="3588" max="3588" width="9.140625" style="1"/>
    <col min="3589" max="3589" width="7.7109375" style="1" customWidth="1"/>
    <col min="3590" max="3592" width="9.140625" style="1"/>
    <col min="3593" max="3593" width="4.7109375" style="1" customWidth="1"/>
    <col min="3594" max="3597" width="9" style="1" customWidth="1"/>
    <col min="3598" max="3598" width="8.140625" style="1" customWidth="1"/>
    <col min="3599" max="3599" width="6.28515625" style="1" customWidth="1"/>
    <col min="3600" max="3600" width="9.140625" style="1"/>
    <col min="3601" max="3601" width="14.42578125" style="1" customWidth="1"/>
    <col min="3602" max="3842" width="9.140625" style="1"/>
    <col min="3843" max="3843" width="6.5703125" style="1" customWidth="1"/>
    <col min="3844" max="3844" width="9.140625" style="1"/>
    <col min="3845" max="3845" width="7.7109375" style="1" customWidth="1"/>
    <col min="3846" max="3848" width="9.140625" style="1"/>
    <col min="3849" max="3849" width="4.7109375" style="1" customWidth="1"/>
    <col min="3850" max="3853" width="9" style="1" customWidth="1"/>
    <col min="3854" max="3854" width="8.140625" style="1" customWidth="1"/>
    <col min="3855" max="3855" width="6.28515625" style="1" customWidth="1"/>
    <col min="3856" max="3856" width="9.140625" style="1"/>
    <col min="3857" max="3857" width="14.42578125" style="1" customWidth="1"/>
    <col min="3858" max="4098" width="9.140625" style="1"/>
    <col min="4099" max="4099" width="6.5703125" style="1" customWidth="1"/>
    <col min="4100" max="4100" width="9.140625" style="1"/>
    <col min="4101" max="4101" width="7.7109375" style="1" customWidth="1"/>
    <col min="4102" max="4104" width="9.140625" style="1"/>
    <col min="4105" max="4105" width="4.7109375" style="1" customWidth="1"/>
    <col min="4106" max="4109" width="9" style="1" customWidth="1"/>
    <col min="4110" max="4110" width="8.140625" style="1" customWidth="1"/>
    <col min="4111" max="4111" width="6.28515625" style="1" customWidth="1"/>
    <col min="4112" max="4112" width="9.140625" style="1"/>
    <col min="4113" max="4113" width="14.42578125" style="1" customWidth="1"/>
    <col min="4114" max="4354" width="9.140625" style="1"/>
    <col min="4355" max="4355" width="6.5703125" style="1" customWidth="1"/>
    <col min="4356" max="4356" width="9.140625" style="1"/>
    <col min="4357" max="4357" width="7.7109375" style="1" customWidth="1"/>
    <col min="4358" max="4360" width="9.140625" style="1"/>
    <col min="4361" max="4361" width="4.7109375" style="1" customWidth="1"/>
    <col min="4362" max="4365" width="9" style="1" customWidth="1"/>
    <col min="4366" max="4366" width="8.140625" style="1" customWidth="1"/>
    <col min="4367" max="4367" width="6.28515625" style="1" customWidth="1"/>
    <col min="4368" max="4368" width="9.140625" style="1"/>
    <col min="4369" max="4369" width="14.42578125" style="1" customWidth="1"/>
    <col min="4370" max="4610" width="9.140625" style="1"/>
    <col min="4611" max="4611" width="6.5703125" style="1" customWidth="1"/>
    <col min="4612" max="4612" width="9.140625" style="1"/>
    <col min="4613" max="4613" width="7.7109375" style="1" customWidth="1"/>
    <col min="4614" max="4616" width="9.140625" style="1"/>
    <col min="4617" max="4617" width="4.7109375" style="1" customWidth="1"/>
    <col min="4618" max="4621" width="9" style="1" customWidth="1"/>
    <col min="4622" max="4622" width="8.140625" style="1" customWidth="1"/>
    <col min="4623" max="4623" width="6.28515625" style="1" customWidth="1"/>
    <col min="4624" max="4624" width="9.140625" style="1"/>
    <col min="4625" max="4625" width="14.42578125" style="1" customWidth="1"/>
    <col min="4626" max="4866" width="9.140625" style="1"/>
    <col min="4867" max="4867" width="6.5703125" style="1" customWidth="1"/>
    <col min="4868" max="4868" width="9.140625" style="1"/>
    <col min="4869" max="4869" width="7.7109375" style="1" customWidth="1"/>
    <col min="4870" max="4872" width="9.140625" style="1"/>
    <col min="4873" max="4873" width="4.7109375" style="1" customWidth="1"/>
    <col min="4874" max="4877" width="9" style="1" customWidth="1"/>
    <col min="4878" max="4878" width="8.140625" style="1" customWidth="1"/>
    <col min="4879" max="4879" width="6.28515625" style="1" customWidth="1"/>
    <col min="4880" max="4880" width="9.140625" style="1"/>
    <col min="4881" max="4881" width="14.42578125" style="1" customWidth="1"/>
    <col min="4882" max="5122" width="9.140625" style="1"/>
    <col min="5123" max="5123" width="6.5703125" style="1" customWidth="1"/>
    <col min="5124" max="5124" width="9.140625" style="1"/>
    <col min="5125" max="5125" width="7.7109375" style="1" customWidth="1"/>
    <col min="5126" max="5128" width="9.140625" style="1"/>
    <col min="5129" max="5129" width="4.7109375" style="1" customWidth="1"/>
    <col min="5130" max="5133" width="9" style="1" customWidth="1"/>
    <col min="5134" max="5134" width="8.140625" style="1" customWidth="1"/>
    <col min="5135" max="5135" width="6.28515625" style="1" customWidth="1"/>
    <col min="5136" max="5136" width="9.140625" style="1"/>
    <col min="5137" max="5137" width="14.42578125" style="1" customWidth="1"/>
    <col min="5138" max="5378" width="9.140625" style="1"/>
    <col min="5379" max="5379" width="6.5703125" style="1" customWidth="1"/>
    <col min="5380" max="5380" width="9.140625" style="1"/>
    <col min="5381" max="5381" width="7.7109375" style="1" customWidth="1"/>
    <col min="5382" max="5384" width="9.140625" style="1"/>
    <col min="5385" max="5385" width="4.7109375" style="1" customWidth="1"/>
    <col min="5386" max="5389" width="9" style="1" customWidth="1"/>
    <col min="5390" max="5390" width="8.140625" style="1" customWidth="1"/>
    <col min="5391" max="5391" width="6.28515625" style="1" customWidth="1"/>
    <col min="5392" max="5392" width="9.140625" style="1"/>
    <col min="5393" max="5393" width="14.42578125" style="1" customWidth="1"/>
    <col min="5394" max="5634" width="9.140625" style="1"/>
    <col min="5635" max="5635" width="6.5703125" style="1" customWidth="1"/>
    <col min="5636" max="5636" width="9.140625" style="1"/>
    <col min="5637" max="5637" width="7.7109375" style="1" customWidth="1"/>
    <col min="5638" max="5640" width="9.140625" style="1"/>
    <col min="5641" max="5641" width="4.7109375" style="1" customWidth="1"/>
    <col min="5642" max="5645" width="9" style="1" customWidth="1"/>
    <col min="5646" max="5646" width="8.140625" style="1" customWidth="1"/>
    <col min="5647" max="5647" width="6.28515625" style="1" customWidth="1"/>
    <col min="5648" max="5648" width="9.140625" style="1"/>
    <col min="5649" max="5649" width="14.42578125" style="1" customWidth="1"/>
    <col min="5650" max="5890" width="9.140625" style="1"/>
    <col min="5891" max="5891" width="6.5703125" style="1" customWidth="1"/>
    <col min="5892" max="5892" width="9.140625" style="1"/>
    <col min="5893" max="5893" width="7.7109375" style="1" customWidth="1"/>
    <col min="5894" max="5896" width="9.140625" style="1"/>
    <col min="5897" max="5897" width="4.7109375" style="1" customWidth="1"/>
    <col min="5898" max="5901" width="9" style="1" customWidth="1"/>
    <col min="5902" max="5902" width="8.140625" style="1" customWidth="1"/>
    <col min="5903" max="5903" width="6.28515625" style="1" customWidth="1"/>
    <col min="5904" max="5904" width="9.140625" style="1"/>
    <col min="5905" max="5905" width="14.42578125" style="1" customWidth="1"/>
    <col min="5906" max="6146" width="9.140625" style="1"/>
    <col min="6147" max="6147" width="6.5703125" style="1" customWidth="1"/>
    <col min="6148" max="6148" width="9.140625" style="1"/>
    <col min="6149" max="6149" width="7.7109375" style="1" customWidth="1"/>
    <col min="6150" max="6152" width="9.140625" style="1"/>
    <col min="6153" max="6153" width="4.7109375" style="1" customWidth="1"/>
    <col min="6154" max="6157" width="9" style="1" customWidth="1"/>
    <col min="6158" max="6158" width="8.140625" style="1" customWidth="1"/>
    <col min="6159" max="6159" width="6.28515625" style="1" customWidth="1"/>
    <col min="6160" max="6160" width="9.140625" style="1"/>
    <col min="6161" max="6161" width="14.42578125" style="1" customWidth="1"/>
    <col min="6162" max="6402" width="9.140625" style="1"/>
    <col min="6403" max="6403" width="6.5703125" style="1" customWidth="1"/>
    <col min="6404" max="6404" width="9.140625" style="1"/>
    <col min="6405" max="6405" width="7.7109375" style="1" customWidth="1"/>
    <col min="6406" max="6408" width="9.140625" style="1"/>
    <col min="6409" max="6409" width="4.7109375" style="1" customWidth="1"/>
    <col min="6410" max="6413" width="9" style="1" customWidth="1"/>
    <col min="6414" max="6414" width="8.140625" style="1" customWidth="1"/>
    <col min="6415" max="6415" width="6.28515625" style="1" customWidth="1"/>
    <col min="6416" max="6416" width="9.140625" style="1"/>
    <col min="6417" max="6417" width="14.42578125" style="1" customWidth="1"/>
    <col min="6418" max="6658" width="9.140625" style="1"/>
    <col min="6659" max="6659" width="6.5703125" style="1" customWidth="1"/>
    <col min="6660" max="6660" width="9.140625" style="1"/>
    <col min="6661" max="6661" width="7.7109375" style="1" customWidth="1"/>
    <col min="6662" max="6664" width="9.140625" style="1"/>
    <col min="6665" max="6665" width="4.7109375" style="1" customWidth="1"/>
    <col min="6666" max="6669" width="9" style="1" customWidth="1"/>
    <col min="6670" max="6670" width="8.140625" style="1" customWidth="1"/>
    <col min="6671" max="6671" width="6.28515625" style="1" customWidth="1"/>
    <col min="6672" max="6672" width="9.140625" style="1"/>
    <col min="6673" max="6673" width="14.42578125" style="1" customWidth="1"/>
    <col min="6674" max="6914" width="9.140625" style="1"/>
    <col min="6915" max="6915" width="6.5703125" style="1" customWidth="1"/>
    <col min="6916" max="6916" width="9.140625" style="1"/>
    <col min="6917" max="6917" width="7.7109375" style="1" customWidth="1"/>
    <col min="6918" max="6920" width="9.140625" style="1"/>
    <col min="6921" max="6921" width="4.7109375" style="1" customWidth="1"/>
    <col min="6922" max="6925" width="9" style="1" customWidth="1"/>
    <col min="6926" max="6926" width="8.140625" style="1" customWidth="1"/>
    <col min="6927" max="6927" width="6.28515625" style="1" customWidth="1"/>
    <col min="6928" max="6928" width="9.140625" style="1"/>
    <col min="6929" max="6929" width="14.42578125" style="1" customWidth="1"/>
    <col min="6930" max="7170" width="9.140625" style="1"/>
    <col min="7171" max="7171" width="6.5703125" style="1" customWidth="1"/>
    <col min="7172" max="7172" width="9.140625" style="1"/>
    <col min="7173" max="7173" width="7.7109375" style="1" customWidth="1"/>
    <col min="7174" max="7176" width="9.140625" style="1"/>
    <col min="7177" max="7177" width="4.7109375" style="1" customWidth="1"/>
    <col min="7178" max="7181" width="9" style="1" customWidth="1"/>
    <col min="7182" max="7182" width="8.140625" style="1" customWidth="1"/>
    <col min="7183" max="7183" width="6.28515625" style="1" customWidth="1"/>
    <col min="7184" max="7184" width="9.140625" style="1"/>
    <col min="7185" max="7185" width="14.42578125" style="1" customWidth="1"/>
    <col min="7186" max="7426" width="9.140625" style="1"/>
    <col min="7427" max="7427" width="6.5703125" style="1" customWidth="1"/>
    <col min="7428" max="7428" width="9.140625" style="1"/>
    <col min="7429" max="7429" width="7.7109375" style="1" customWidth="1"/>
    <col min="7430" max="7432" width="9.140625" style="1"/>
    <col min="7433" max="7433" width="4.7109375" style="1" customWidth="1"/>
    <col min="7434" max="7437" width="9" style="1" customWidth="1"/>
    <col min="7438" max="7438" width="8.140625" style="1" customWidth="1"/>
    <col min="7439" max="7439" width="6.28515625" style="1" customWidth="1"/>
    <col min="7440" max="7440" width="9.140625" style="1"/>
    <col min="7441" max="7441" width="14.42578125" style="1" customWidth="1"/>
    <col min="7442" max="7682" width="9.140625" style="1"/>
    <col min="7683" max="7683" width="6.5703125" style="1" customWidth="1"/>
    <col min="7684" max="7684" width="9.140625" style="1"/>
    <col min="7685" max="7685" width="7.7109375" style="1" customWidth="1"/>
    <col min="7686" max="7688" width="9.140625" style="1"/>
    <col min="7689" max="7689" width="4.7109375" style="1" customWidth="1"/>
    <col min="7690" max="7693" width="9" style="1" customWidth="1"/>
    <col min="7694" max="7694" width="8.140625" style="1" customWidth="1"/>
    <col min="7695" max="7695" width="6.28515625" style="1" customWidth="1"/>
    <col min="7696" max="7696" width="9.140625" style="1"/>
    <col min="7697" max="7697" width="14.42578125" style="1" customWidth="1"/>
    <col min="7698" max="7938" width="9.140625" style="1"/>
    <col min="7939" max="7939" width="6.5703125" style="1" customWidth="1"/>
    <col min="7940" max="7940" width="9.140625" style="1"/>
    <col min="7941" max="7941" width="7.7109375" style="1" customWidth="1"/>
    <col min="7942" max="7944" width="9.140625" style="1"/>
    <col min="7945" max="7945" width="4.7109375" style="1" customWidth="1"/>
    <col min="7946" max="7949" width="9" style="1" customWidth="1"/>
    <col min="7950" max="7950" width="8.140625" style="1" customWidth="1"/>
    <col min="7951" max="7951" width="6.28515625" style="1" customWidth="1"/>
    <col min="7952" max="7952" width="9.140625" style="1"/>
    <col min="7953" max="7953" width="14.42578125" style="1" customWidth="1"/>
    <col min="7954" max="8194" width="9.140625" style="1"/>
    <col min="8195" max="8195" width="6.5703125" style="1" customWidth="1"/>
    <col min="8196" max="8196" width="9.140625" style="1"/>
    <col min="8197" max="8197" width="7.7109375" style="1" customWidth="1"/>
    <col min="8198" max="8200" width="9.140625" style="1"/>
    <col min="8201" max="8201" width="4.7109375" style="1" customWidth="1"/>
    <col min="8202" max="8205" width="9" style="1" customWidth="1"/>
    <col min="8206" max="8206" width="8.140625" style="1" customWidth="1"/>
    <col min="8207" max="8207" width="6.28515625" style="1" customWidth="1"/>
    <col min="8208" max="8208" width="9.140625" style="1"/>
    <col min="8209" max="8209" width="14.42578125" style="1" customWidth="1"/>
    <col min="8210" max="8450" width="9.140625" style="1"/>
    <col min="8451" max="8451" width="6.5703125" style="1" customWidth="1"/>
    <col min="8452" max="8452" width="9.140625" style="1"/>
    <col min="8453" max="8453" width="7.7109375" style="1" customWidth="1"/>
    <col min="8454" max="8456" width="9.140625" style="1"/>
    <col min="8457" max="8457" width="4.7109375" style="1" customWidth="1"/>
    <col min="8458" max="8461" width="9" style="1" customWidth="1"/>
    <col min="8462" max="8462" width="8.140625" style="1" customWidth="1"/>
    <col min="8463" max="8463" width="6.28515625" style="1" customWidth="1"/>
    <col min="8464" max="8464" width="9.140625" style="1"/>
    <col min="8465" max="8465" width="14.42578125" style="1" customWidth="1"/>
    <col min="8466" max="8706" width="9.140625" style="1"/>
    <col min="8707" max="8707" width="6.5703125" style="1" customWidth="1"/>
    <col min="8708" max="8708" width="9.140625" style="1"/>
    <col min="8709" max="8709" width="7.7109375" style="1" customWidth="1"/>
    <col min="8710" max="8712" width="9.140625" style="1"/>
    <col min="8713" max="8713" width="4.7109375" style="1" customWidth="1"/>
    <col min="8714" max="8717" width="9" style="1" customWidth="1"/>
    <col min="8718" max="8718" width="8.140625" style="1" customWidth="1"/>
    <col min="8719" max="8719" width="6.28515625" style="1" customWidth="1"/>
    <col min="8720" max="8720" width="9.140625" style="1"/>
    <col min="8721" max="8721" width="14.42578125" style="1" customWidth="1"/>
    <col min="8722" max="8962" width="9.140625" style="1"/>
    <col min="8963" max="8963" width="6.5703125" style="1" customWidth="1"/>
    <col min="8964" max="8964" width="9.140625" style="1"/>
    <col min="8965" max="8965" width="7.7109375" style="1" customWidth="1"/>
    <col min="8966" max="8968" width="9.140625" style="1"/>
    <col min="8969" max="8969" width="4.7109375" style="1" customWidth="1"/>
    <col min="8970" max="8973" width="9" style="1" customWidth="1"/>
    <col min="8974" max="8974" width="8.140625" style="1" customWidth="1"/>
    <col min="8975" max="8975" width="6.28515625" style="1" customWidth="1"/>
    <col min="8976" max="8976" width="9.140625" style="1"/>
    <col min="8977" max="8977" width="14.42578125" style="1" customWidth="1"/>
    <col min="8978" max="9218" width="9.140625" style="1"/>
    <col min="9219" max="9219" width="6.5703125" style="1" customWidth="1"/>
    <col min="9220" max="9220" width="9.140625" style="1"/>
    <col min="9221" max="9221" width="7.7109375" style="1" customWidth="1"/>
    <col min="9222" max="9224" width="9.140625" style="1"/>
    <col min="9225" max="9225" width="4.7109375" style="1" customWidth="1"/>
    <col min="9226" max="9229" width="9" style="1" customWidth="1"/>
    <col min="9230" max="9230" width="8.140625" style="1" customWidth="1"/>
    <col min="9231" max="9231" width="6.28515625" style="1" customWidth="1"/>
    <col min="9232" max="9232" width="9.140625" style="1"/>
    <col min="9233" max="9233" width="14.42578125" style="1" customWidth="1"/>
    <col min="9234" max="9474" width="9.140625" style="1"/>
    <col min="9475" max="9475" width="6.5703125" style="1" customWidth="1"/>
    <col min="9476" max="9476" width="9.140625" style="1"/>
    <col min="9477" max="9477" width="7.7109375" style="1" customWidth="1"/>
    <col min="9478" max="9480" width="9.140625" style="1"/>
    <col min="9481" max="9481" width="4.7109375" style="1" customWidth="1"/>
    <col min="9482" max="9485" width="9" style="1" customWidth="1"/>
    <col min="9486" max="9486" width="8.140625" style="1" customWidth="1"/>
    <col min="9487" max="9487" width="6.28515625" style="1" customWidth="1"/>
    <col min="9488" max="9488" width="9.140625" style="1"/>
    <col min="9489" max="9489" width="14.42578125" style="1" customWidth="1"/>
    <col min="9490" max="9730" width="9.140625" style="1"/>
    <col min="9731" max="9731" width="6.5703125" style="1" customWidth="1"/>
    <col min="9732" max="9732" width="9.140625" style="1"/>
    <col min="9733" max="9733" width="7.7109375" style="1" customWidth="1"/>
    <col min="9734" max="9736" width="9.140625" style="1"/>
    <col min="9737" max="9737" width="4.7109375" style="1" customWidth="1"/>
    <col min="9738" max="9741" width="9" style="1" customWidth="1"/>
    <col min="9742" max="9742" width="8.140625" style="1" customWidth="1"/>
    <col min="9743" max="9743" width="6.28515625" style="1" customWidth="1"/>
    <col min="9744" max="9744" width="9.140625" style="1"/>
    <col min="9745" max="9745" width="14.42578125" style="1" customWidth="1"/>
    <col min="9746" max="9986" width="9.140625" style="1"/>
    <col min="9987" max="9987" width="6.5703125" style="1" customWidth="1"/>
    <col min="9988" max="9988" width="9.140625" style="1"/>
    <col min="9989" max="9989" width="7.7109375" style="1" customWidth="1"/>
    <col min="9990" max="9992" width="9.140625" style="1"/>
    <col min="9993" max="9993" width="4.7109375" style="1" customWidth="1"/>
    <col min="9994" max="9997" width="9" style="1" customWidth="1"/>
    <col min="9998" max="9998" width="8.140625" style="1" customWidth="1"/>
    <col min="9999" max="9999" width="6.28515625" style="1" customWidth="1"/>
    <col min="10000" max="10000" width="9.140625" style="1"/>
    <col min="10001" max="10001" width="14.42578125" style="1" customWidth="1"/>
    <col min="10002" max="10242" width="9.140625" style="1"/>
    <col min="10243" max="10243" width="6.5703125" style="1" customWidth="1"/>
    <col min="10244" max="10244" width="9.140625" style="1"/>
    <col min="10245" max="10245" width="7.7109375" style="1" customWidth="1"/>
    <col min="10246" max="10248" width="9.140625" style="1"/>
    <col min="10249" max="10249" width="4.7109375" style="1" customWidth="1"/>
    <col min="10250" max="10253" width="9" style="1" customWidth="1"/>
    <col min="10254" max="10254" width="8.140625" style="1" customWidth="1"/>
    <col min="10255" max="10255" width="6.28515625" style="1" customWidth="1"/>
    <col min="10256" max="10256" width="9.140625" style="1"/>
    <col min="10257" max="10257" width="14.42578125" style="1" customWidth="1"/>
    <col min="10258" max="10498" width="9.140625" style="1"/>
    <col min="10499" max="10499" width="6.5703125" style="1" customWidth="1"/>
    <col min="10500" max="10500" width="9.140625" style="1"/>
    <col min="10501" max="10501" width="7.7109375" style="1" customWidth="1"/>
    <col min="10502" max="10504" width="9.140625" style="1"/>
    <col min="10505" max="10505" width="4.7109375" style="1" customWidth="1"/>
    <col min="10506" max="10509" width="9" style="1" customWidth="1"/>
    <col min="10510" max="10510" width="8.140625" style="1" customWidth="1"/>
    <col min="10511" max="10511" width="6.28515625" style="1" customWidth="1"/>
    <col min="10512" max="10512" width="9.140625" style="1"/>
    <col min="10513" max="10513" width="14.42578125" style="1" customWidth="1"/>
    <col min="10514" max="10754" width="9.140625" style="1"/>
    <col min="10755" max="10755" width="6.5703125" style="1" customWidth="1"/>
    <col min="10756" max="10756" width="9.140625" style="1"/>
    <col min="10757" max="10757" width="7.7109375" style="1" customWidth="1"/>
    <col min="10758" max="10760" width="9.140625" style="1"/>
    <col min="10761" max="10761" width="4.7109375" style="1" customWidth="1"/>
    <col min="10762" max="10765" width="9" style="1" customWidth="1"/>
    <col min="10766" max="10766" width="8.140625" style="1" customWidth="1"/>
    <col min="10767" max="10767" width="6.28515625" style="1" customWidth="1"/>
    <col min="10768" max="10768" width="9.140625" style="1"/>
    <col min="10769" max="10769" width="14.42578125" style="1" customWidth="1"/>
    <col min="10770" max="11010" width="9.140625" style="1"/>
    <col min="11011" max="11011" width="6.5703125" style="1" customWidth="1"/>
    <col min="11012" max="11012" width="9.140625" style="1"/>
    <col min="11013" max="11013" width="7.7109375" style="1" customWidth="1"/>
    <col min="11014" max="11016" width="9.140625" style="1"/>
    <col min="11017" max="11017" width="4.7109375" style="1" customWidth="1"/>
    <col min="11018" max="11021" width="9" style="1" customWidth="1"/>
    <col min="11022" max="11022" width="8.140625" style="1" customWidth="1"/>
    <col min="11023" max="11023" width="6.28515625" style="1" customWidth="1"/>
    <col min="11024" max="11024" width="9.140625" style="1"/>
    <col min="11025" max="11025" width="14.42578125" style="1" customWidth="1"/>
    <col min="11026" max="11266" width="9.140625" style="1"/>
    <col min="11267" max="11267" width="6.5703125" style="1" customWidth="1"/>
    <col min="11268" max="11268" width="9.140625" style="1"/>
    <col min="11269" max="11269" width="7.7109375" style="1" customWidth="1"/>
    <col min="11270" max="11272" width="9.140625" style="1"/>
    <col min="11273" max="11273" width="4.7109375" style="1" customWidth="1"/>
    <col min="11274" max="11277" width="9" style="1" customWidth="1"/>
    <col min="11278" max="11278" width="8.140625" style="1" customWidth="1"/>
    <col min="11279" max="11279" width="6.28515625" style="1" customWidth="1"/>
    <col min="11280" max="11280" width="9.140625" style="1"/>
    <col min="11281" max="11281" width="14.42578125" style="1" customWidth="1"/>
    <col min="11282" max="11522" width="9.140625" style="1"/>
    <col min="11523" max="11523" width="6.5703125" style="1" customWidth="1"/>
    <col min="11524" max="11524" width="9.140625" style="1"/>
    <col min="11525" max="11525" width="7.7109375" style="1" customWidth="1"/>
    <col min="11526" max="11528" width="9.140625" style="1"/>
    <col min="11529" max="11529" width="4.7109375" style="1" customWidth="1"/>
    <col min="11530" max="11533" width="9" style="1" customWidth="1"/>
    <col min="11534" max="11534" width="8.140625" style="1" customWidth="1"/>
    <col min="11535" max="11535" width="6.28515625" style="1" customWidth="1"/>
    <col min="11536" max="11536" width="9.140625" style="1"/>
    <col min="11537" max="11537" width="14.42578125" style="1" customWidth="1"/>
    <col min="11538" max="11778" width="9.140625" style="1"/>
    <col min="11779" max="11779" width="6.5703125" style="1" customWidth="1"/>
    <col min="11780" max="11780" width="9.140625" style="1"/>
    <col min="11781" max="11781" width="7.7109375" style="1" customWidth="1"/>
    <col min="11782" max="11784" width="9.140625" style="1"/>
    <col min="11785" max="11785" width="4.7109375" style="1" customWidth="1"/>
    <col min="11786" max="11789" width="9" style="1" customWidth="1"/>
    <col min="11790" max="11790" width="8.140625" style="1" customWidth="1"/>
    <col min="11791" max="11791" width="6.28515625" style="1" customWidth="1"/>
    <col min="11792" max="11792" width="9.140625" style="1"/>
    <col min="11793" max="11793" width="14.42578125" style="1" customWidth="1"/>
    <col min="11794" max="12034" width="9.140625" style="1"/>
    <col min="12035" max="12035" width="6.5703125" style="1" customWidth="1"/>
    <col min="12036" max="12036" width="9.140625" style="1"/>
    <col min="12037" max="12037" width="7.7109375" style="1" customWidth="1"/>
    <col min="12038" max="12040" width="9.140625" style="1"/>
    <col min="12041" max="12041" width="4.7109375" style="1" customWidth="1"/>
    <col min="12042" max="12045" width="9" style="1" customWidth="1"/>
    <col min="12046" max="12046" width="8.140625" style="1" customWidth="1"/>
    <col min="12047" max="12047" width="6.28515625" style="1" customWidth="1"/>
    <col min="12048" max="12048" width="9.140625" style="1"/>
    <col min="12049" max="12049" width="14.42578125" style="1" customWidth="1"/>
    <col min="12050" max="12290" width="9.140625" style="1"/>
    <col min="12291" max="12291" width="6.5703125" style="1" customWidth="1"/>
    <col min="12292" max="12292" width="9.140625" style="1"/>
    <col min="12293" max="12293" width="7.7109375" style="1" customWidth="1"/>
    <col min="12294" max="12296" width="9.140625" style="1"/>
    <col min="12297" max="12297" width="4.7109375" style="1" customWidth="1"/>
    <col min="12298" max="12301" width="9" style="1" customWidth="1"/>
    <col min="12302" max="12302" width="8.140625" style="1" customWidth="1"/>
    <col min="12303" max="12303" width="6.28515625" style="1" customWidth="1"/>
    <col min="12304" max="12304" width="9.140625" style="1"/>
    <col min="12305" max="12305" width="14.42578125" style="1" customWidth="1"/>
    <col min="12306" max="12546" width="9.140625" style="1"/>
    <col min="12547" max="12547" width="6.5703125" style="1" customWidth="1"/>
    <col min="12548" max="12548" width="9.140625" style="1"/>
    <col min="12549" max="12549" width="7.7109375" style="1" customWidth="1"/>
    <col min="12550" max="12552" width="9.140625" style="1"/>
    <col min="12553" max="12553" width="4.7109375" style="1" customWidth="1"/>
    <col min="12554" max="12557" width="9" style="1" customWidth="1"/>
    <col min="12558" max="12558" width="8.140625" style="1" customWidth="1"/>
    <col min="12559" max="12559" width="6.28515625" style="1" customWidth="1"/>
    <col min="12560" max="12560" width="9.140625" style="1"/>
    <col min="12561" max="12561" width="14.42578125" style="1" customWidth="1"/>
    <col min="12562" max="12802" width="9.140625" style="1"/>
    <col min="12803" max="12803" width="6.5703125" style="1" customWidth="1"/>
    <col min="12804" max="12804" width="9.140625" style="1"/>
    <col min="12805" max="12805" width="7.7109375" style="1" customWidth="1"/>
    <col min="12806" max="12808" width="9.140625" style="1"/>
    <col min="12809" max="12809" width="4.7109375" style="1" customWidth="1"/>
    <col min="12810" max="12813" width="9" style="1" customWidth="1"/>
    <col min="12814" max="12814" width="8.140625" style="1" customWidth="1"/>
    <col min="12815" max="12815" width="6.28515625" style="1" customWidth="1"/>
    <col min="12816" max="12816" width="9.140625" style="1"/>
    <col min="12817" max="12817" width="14.42578125" style="1" customWidth="1"/>
    <col min="12818" max="13058" width="9.140625" style="1"/>
    <col min="13059" max="13059" width="6.5703125" style="1" customWidth="1"/>
    <col min="13060" max="13060" width="9.140625" style="1"/>
    <col min="13061" max="13061" width="7.7109375" style="1" customWidth="1"/>
    <col min="13062" max="13064" width="9.140625" style="1"/>
    <col min="13065" max="13065" width="4.7109375" style="1" customWidth="1"/>
    <col min="13066" max="13069" width="9" style="1" customWidth="1"/>
    <col min="13070" max="13070" width="8.140625" style="1" customWidth="1"/>
    <col min="13071" max="13071" width="6.28515625" style="1" customWidth="1"/>
    <col min="13072" max="13072" width="9.140625" style="1"/>
    <col min="13073" max="13073" width="14.42578125" style="1" customWidth="1"/>
    <col min="13074" max="13314" width="9.140625" style="1"/>
    <col min="13315" max="13315" width="6.5703125" style="1" customWidth="1"/>
    <col min="13316" max="13316" width="9.140625" style="1"/>
    <col min="13317" max="13317" width="7.7109375" style="1" customWidth="1"/>
    <col min="13318" max="13320" width="9.140625" style="1"/>
    <col min="13321" max="13321" width="4.7109375" style="1" customWidth="1"/>
    <col min="13322" max="13325" width="9" style="1" customWidth="1"/>
    <col min="13326" max="13326" width="8.140625" style="1" customWidth="1"/>
    <col min="13327" max="13327" width="6.28515625" style="1" customWidth="1"/>
    <col min="13328" max="13328" width="9.140625" style="1"/>
    <col min="13329" max="13329" width="14.42578125" style="1" customWidth="1"/>
    <col min="13330" max="13570" width="9.140625" style="1"/>
    <col min="13571" max="13571" width="6.5703125" style="1" customWidth="1"/>
    <col min="13572" max="13572" width="9.140625" style="1"/>
    <col min="13573" max="13573" width="7.7109375" style="1" customWidth="1"/>
    <col min="13574" max="13576" width="9.140625" style="1"/>
    <col min="13577" max="13577" width="4.7109375" style="1" customWidth="1"/>
    <col min="13578" max="13581" width="9" style="1" customWidth="1"/>
    <col min="13582" max="13582" width="8.140625" style="1" customWidth="1"/>
    <col min="13583" max="13583" width="6.28515625" style="1" customWidth="1"/>
    <col min="13584" max="13584" width="9.140625" style="1"/>
    <col min="13585" max="13585" width="14.42578125" style="1" customWidth="1"/>
    <col min="13586" max="13826" width="9.140625" style="1"/>
    <col min="13827" max="13827" width="6.5703125" style="1" customWidth="1"/>
    <col min="13828" max="13828" width="9.140625" style="1"/>
    <col min="13829" max="13829" width="7.7109375" style="1" customWidth="1"/>
    <col min="13830" max="13832" width="9.140625" style="1"/>
    <col min="13833" max="13833" width="4.7109375" style="1" customWidth="1"/>
    <col min="13834" max="13837" width="9" style="1" customWidth="1"/>
    <col min="13838" max="13838" width="8.140625" style="1" customWidth="1"/>
    <col min="13839" max="13839" width="6.28515625" style="1" customWidth="1"/>
    <col min="13840" max="13840" width="9.140625" style="1"/>
    <col min="13841" max="13841" width="14.42578125" style="1" customWidth="1"/>
    <col min="13842" max="14082" width="9.140625" style="1"/>
    <col min="14083" max="14083" width="6.5703125" style="1" customWidth="1"/>
    <col min="14084" max="14084" width="9.140625" style="1"/>
    <col min="14085" max="14085" width="7.7109375" style="1" customWidth="1"/>
    <col min="14086" max="14088" width="9.140625" style="1"/>
    <col min="14089" max="14089" width="4.7109375" style="1" customWidth="1"/>
    <col min="14090" max="14093" width="9" style="1" customWidth="1"/>
    <col min="14094" max="14094" width="8.140625" style="1" customWidth="1"/>
    <col min="14095" max="14095" width="6.28515625" style="1" customWidth="1"/>
    <col min="14096" max="14096" width="9.140625" style="1"/>
    <col min="14097" max="14097" width="14.42578125" style="1" customWidth="1"/>
    <col min="14098" max="14338" width="9.140625" style="1"/>
    <col min="14339" max="14339" width="6.5703125" style="1" customWidth="1"/>
    <col min="14340" max="14340" width="9.140625" style="1"/>
    <col min="14341" max="14341" width="7.7109375" style="1" customWidth="1"/>
    <col min="14342" max="14344" width="9.140625" style="1"/>
    <col min="14345" max="14345" width="4.7109375" style="1" customWidth="1"/>
    <col min="14346" max="14349" width="9" style="1" customWidth="1"/>
    <col min="14350" max="14350" width="8.140625" style="1" customWidth="1"/>
    <col min="14351" max="14351" width="6.28515625" style="1" customWidth="1"/>
    <col min="14352" max="14352" width="9.140625" style="1"/>
    <col min="14353" max="14353" width="14.42578125" style="1" customWidth="1"/>
    <col min="14354" max="14594" width="9.140625" style="1"/>
    <col min="14595" max="14595" width="6.5703125" style="1" customWidth="1"/>
    <col min="14596" max="14596" width="9.140625" style="1"/>
    <col min="14597" max="14597" width="7.7109375" style="1" customWidth="1"/>
    <col min="14598" max="14600" width="9.140625" style="1"/>
    <col min="14601" max="14601" width="4.7109375" style="1" customWidth="1"/>
    <col min="14602" max="14605" width="9" style="1" customWidth="1"/>
    <col min="14606" max="14606" width="8.140625" style="1" customWidth="1"/>
    <col min="14607" max="14607" width="6.28515625" style="1" customWidth="1"/>
    <col min="14608" max="14608" width="9.140625" style="1"/>
    <col min="14609" max="14609" width="14.42578125" style="1" customWidth="1"/>
    <col min="14610" max="14850" width="9.140625" style="1"/>
    <col min="14851" max="14851" width="6.5703125" style="1" customWidth="1"/>
    <col min="14852" max="14852" width="9.140625" style="1"/>
    <col min="14853" max="14853" width="7.7109375" style="1" customWidth="1"/>
    <col min="14854" max="14856" width="9.140625" style="1"/>
    <col min="14857" max="14857" width="4.7109375" style="1" customWidth="1"/>
    <col min="14858" max="14861" width="9" style="1" customWidth="1"/>
    <col min="14862" max="14862" width="8.140625" style="1" customWidth="1"/>
    <col min="14863" max="14863" width="6.28515625" style="1" customWidth="1"/>
    <col min="14864" max="14864" width="9.140625" style="1"/>
    <col min="14865" max="14865" width="14.42578125" style="1" customWidth="1"/>
    <col min="14866" max="15106" width="9.140625" style="1"/>
    <col min="15107" max="15107" width="6.5703125" style="1" customWidth="1"/>
    <col min="15108" max="15108" width="9.140625" style="1"/>
    <col min="15109" max="15109" width="7.7109375" style="1" customWidth="1"/>
    <col min="15110" max="15112" width="9.140625" style="1"/>
    <col min="15113" max="15113" width="4.7109375" style="1" customWidth="1"/>
    <col min="15114" max="15117" width="9" style="1" customWidth="1"/>
    <col min="15118" max="15118" width="8.140625" style="1" customWidth="1"/>
    <col min="15119" max="15119" width="6.28515625" style="1" customWidth="1"/>
    <col min="15120" max="15120" width="9.140625" style="1"/>
    <col min="15121" max="15121" width="14.42578125" style="1" customWidth="1"/>
    <col min="15122" max="15362" width="9.140625" style="1"/>
    <col min="15363" max="15363" width="6.5703125" style="1" customWidth="1"/>
    <col min="15364" max="15364" width="9.140625" style="1"/>
    <col min="15365" max="15365" width="7.7109375" style="1" customWidth="1"/>
    <col min="15366" max="15368" width="9.140625" style="1"/>
    <col min="15369" max="15369" width="4.7109375" style="1" customWidth="1"/>
    <col min="15370" max="15373" width="9" style="1" customWidth="1"/>
    <col min="15374" max="15374" width="8.140625" style="1" customWidth="1"/>
    <col min="15375" max="15375" width="6.28515625" style="1" customWidth="1"/>
    <col min="15376" max="15376" width="9.140625" style="1"/>
    <col min="15377" max="15377" width="14.42578125" style="1" customWidth="1"/>
    <col min="15378" max="15618" width="9.140625" style="1"/>
    <col min="15619" max="15619" width="6.5703125" style="1" customWidth="1"/>
    <col min="15620" max="15620" width="9.140625" style="1"/>
    <col min="15621" max="15621" width="7.7109375" style="1" customWidth="1"/>
    <col min="15622" max="15624" width="9.140625" style="1"/>
    <col min="15625" max="15625" width="4.7109375" style="1" customWidth="1"/>
    <col min="15626" max="15629" width="9" style="1" customWidth="1"/>
    <col min="15630" max="15630" width="8.140625" style="1" customWidth="1"/>
    <col min="15631" max="15631" width="6.28515625" style="1" customWidth="1"/>
    <col min="15632" max="15632" width="9.140625" style="1"/>
    <col min="15633" max="15633" width="14.42578125" style="1" customWidth="1"/>
    <col min="15634" max="15874" width="9.140625" style="1"/>
    <col min="15875" max="15875" width="6.5703125" style="1" customWidth="1"/>
    <col min="15876" max="15876" width="9.140625" style="1"/>
    <col min="15877" max="15877" width="7.7109375" style="1" customWidth="1"/>
    <col min="15878" max="15880" width="9.140625" style="1"/>
    <col min="15881" max="15881" width="4.7109375" style="1" customWidth="1"/>
    <col min="15882" max="15885" width="9" style="1" customWidth="1"/>
    <col min="15886" max="15886" width="8.140625" style="1" customWidth="1"/>
    <col min="15887" max="15887" width="6.28515625" style="1" customWidth="1"/>
    <col min="15888" max="15888" width="9.140625" style="1"/>
    <col min="15889" max="15889" width="14.42578125" style="1" customWidth="1"/>
    <col min="15890" max="16130" width="9.140625" style="1"/>
    <col min="16131" max="16131" width="6.5703125" style="1" customWidth="1"/>
    <col min="16132" max="16132" width="9.140625" style="1"/>
    <col min="16133" max="16133" width="7.7109375" style="1" customWidth="1"/>
    <col min="16134" max="16136" width="9.140625" style="1"/>
    <col min="16137" max="16137" width="4.7109375" style="1" customWidth="1"/>
    <col min="16138" max="16141" width="9" style="1" customWidth="1"/>
    <col min="16142" max="16142" width="8.140625" style="1" customWidth="1"/>
    <col min="16143" max="16143" width="6.28515625" style="1" customWidth="1"/>
    <col min="16144" max="16144" width="9.140625" style="1"/>
    <col min="16145" max="16145" width="14.42578125" style="1" customWidth="1"/>
    <col min="16146" max="16384" width="9.140625" style="1"/>
  </cols>
  <sheetData>
    <row r="1" spans="2:18" ht="15.75" thickBot="1" x14ac:dyDescent="0.3"/>
    <row r="2" spans="2:18" x14ac:dyDescent="0.25">
      <c r="C2" s="59" t="s">
        <v>25</v>
      </c>
      <c r="D2" s="60"/>
      <c r="E2" s="60"/>
      <c r="F2" s="60"/>
      <c r="G2" s="60"/>
      <c r="H2" s="60"/>
      <c r="I2" s="60"/>
      <c r="J2" s="61"/>
      <c r="K2" s="65" t="s">
        <v>26</v>
      </c>
      <c r="L2" s="66"/>
      <c r="M2" s="13"/>
    </row>
    <row r="3" spans="2:18" ht="15.75" thickBot="1" x14ac:dyDescent="0.3">
      <c r="C3" s="62"/>
      <c r="D3" s="63"/>
      <c r="E3" s="63"/>
      <c r="F3" s="63"/>
      <c r="G3" s="63"/>
      <c r="H3" s="63"/>
      <c r="I3" s="63"/>
      <c r="J3" s="64"/>
      <c r="K3" s="67"/>
      <c r="L3" s="68"/>
      <c r="M3" s="13"/>
    </row>
    <row r="4" spans="2:18" x14ac:dyDescent="0.25">
      <c r="P4" s="1" t="s">
        <v>27</v>
      </c>
    </row>
    <row r="5" spans="2:18" ht="33.75" customHeight="1" x14ac:dyDescent="0.25">
      <c r="B5" s="21" t="s">
        <v>1</v>
      </c>
      <c r="C5" s="69" t="s">
        <v>28</v>
      </c>
      <c r="D5" s="70"/>
      <c r="E5" s="70" t="s">
        <v>29</v>
      </c>
      <c r="F5" s="70"/>
      <c r="G5" s="70"/>
      <c r="H5" s="70"/>
      <c r="I5" s="22" t="s">
        <v>64</v>
      </c>
      <c r="J5" s="23" t="s">
        <v>30</v>
      </c>
      <c r="K5" s="23" t="s">
        <v>31</v>
      </c>
      <c r="L5" s="23" t="s">
        <v>32</v>
      </c>
      <c r="M5" s="23" t="s">
        <v>33</v>
      </c>
      <c r="N5" s="24" t="s">
        <v>34</v>
      </c>
      <c r="P5" s="1" t="s">
        <v>35</v>
      </c>
    </row>
    <row r="6" spans="2:18" x14ac:dyDescent="0.25">
      <c r="B6" s="71">
        <v>1</v>
      </c>
      <c r="C6" s="74" t="s">
        <v>36</v>
      </c>
      <c r="D6" s="75"/>
      <c r="E6" s="52" t="s">
        <v>37</v>
      </c>
      <c r="F6" s="52"/>
      <c r="G6" s="52"/>
      <c r="H6" s="52"/>
      <c r="I6" s="14" t="s">
        <v>65</v>
      </c>
      <c r="J6" s="15">
        <v>10</v>
      </c>
      <c r="K6" s="15">
        <v>255.22</v>
      </c>
      <c r="L6" s="15">
        <f>J6*K6</f>
        <v>2552.1999999999998</v>
      </c>
      <c r="M6" s="53">
        <f>SUM(L6:L25)</f>
        <v>53633.340000000004</v>
      </c>
      <c r="N6" s="56">
        <f>M6/L$26</f>
        <v>1</v>
      </c>
      <c r="R6" s="16"/>
    </row>
    <row r="7" spans="2:18" x14ac:dyDescent="0.25">
      <c r="B7" s="72"/>
      <c r="C7" s="76"/>
      <c r="D7" s="77"/>
      <c r="E7" s="52" t="s">
        <v>38</v>
      </c>
      <c r="F7" s="52"/>
      <c r="G7" s="52"/>
      <c r="H7" s="52"/>
      <c r="I7" s="14" t="s">
        <v>65</v>
      </c>
      <c r="J7" s="15">
        <v>25</v>
      </c>
      <c r="K7" s="15">
        <v>100.1</v>
      </c>
      <c r="L7" s="15">
        <f t="shared" ref="L7:L25" si="0">J7*K7</f>
        <v>2502.5</v>
      </c>
      <c r="M7" s="54"/>
      <c r="N7" s="57"/>
    </row>
    <row r="8" spans="2:18" x14ac:dyDescent="0.25">
      <c r="B8" s="72"/>
      <c r="C8" s="76"/>
      <c r="D8" s="77"/>
      <c r="E8" s="52" t="s">
        <v>39</v>
      </c>
      <c r="F8" s="52"/>
      <c r="G8" s="52"/>
      <c r="H8" s="52"/>
      <c r="I8" s="14" t="s">
        <v>65</v>
      </c>
      <c r="J8" s="15">
        <v>25</v>
      </c>
      <c r="K8" s="15">
        <v>99.24</v>
      </c>
      <c r="L8" s="15">
        <f t="shared" si="0"/>
        <v>2481</v>
      </c>
      <c r="M8" s="54"/>
      <c r="N8" s="57"/>
    </row>
    <row r="9" spans="2:18" x14ac:dyDescent="0.25">
      <c r="B9" s="72"/>
      <c r="C9" s="76"/>
      <c r="D9" s="77"/>
      <c r="E9" s="52" t="s">
        <v>40</v>
      </c>
      <c r="F9" s="52"/>
      <c r="G9" s="52"/>
      <c r="H9" s="52"/>
      <c r="I9" s="14" t="s">
        <v>65</v>
      </c>
      <c r="J9" s="15">
        <v>25</v>
      </c>
      <c r="K9" s="15">
        <v>106.53</v>
      </c>
      <c r="L9" s="15">
        <f t="shared" si="0"/>
        <v>2663.25</v>
      </c>
      <c r="M9" s="54"/>
      <c r="N9" s="57"/>
    </row>
    <row r="10" spans="2:18" x14ac:dyDescent="0.25">
      <c r="B10" s="72"/>
      <c r="C10" s="76"/>
      <c r="D10" s="77"/>
      <c r="E10" s="52" t="s">
        <v>41</v>
      </c>
      <c r="F10" s="52"/>
      <c r="G10" s="52"/>
      <c r="H10" s="52"/>
      <c r="I10" s="14" t="s">
        <v>65</v>
      </c>
      <c r="J10" s="15">
        <v>25</v>
      </c>
      <c r="K10" s="15">
        <v>189.36</v>
      </c>
      <c r="L10" s="15">
        <f t="shared" si="0"/>
        <v>4734</v>
      </c>
      <c r="M10" s="54"/>
      <c r="N10" s="57"/>
    </row>
    <row r="11" spans="2:18" x14ac:dyDescent="0.25">
      <c r="B11" s="72"/>
      <c r="C11" s="76"/>
      <c r="D11" s="77"/>
      <c r="E11" s="52" t="s">
        <v>42</v>
      </c>
      <c r="F11" s="52"/>
      <c r="G11" s="52"/>
      <c r="H11" s="52"/>
      <c r="I11" s="14" t="s">
        <v>61</v>
      </c>
      <c r="J11" s="15">
        <v>5</v>
      </c>
      <c r="K11" s="15">
        <v>969.46</v>
      </c>
      <c r="L11" s="15">
        <f t="shared" si="0"/>
        <v>4847.3</v>
      </c>
      <c r="M11" s="54"/>
      <c r="N11" s="57"/>
    </row>
    <row r="12" spans="2:18" x14ac:dyDescent="0.25">
      <c r="B12" s="72"/>
      <c r="C12" s="76"/>
      <c r="D12" s="77"/>
      <c r="E12" s="52" t="s">
        <v>43</v>
      </c>
      <c r="F12" s="52"/>
      <c r="G12" s="52"/>
      <c r="H12" s="52"/>
      <c r="I12" s="14" t="s">
        <v>61</v>
      </c>
      <c r="J12" s="15">
        <v>5</v>
      </c>
      <c r="K12" s="15">
        <v>852.33</v>
      </c>
      <c r="L12" s="15">
        <f t="shared" si="0"/>
        <v>4261.6500000000005</v>
      </c>
      <c r="M12" s="54"/>
      <c r="N12" s="57"/>
    </row>
    <row r="13" spans="2:18" x14ac:dyDescent="0.25">
      <c r="B13" s="72"/>
      <c r="C13" s="76"/>
      <c r="D13" s="77"/>
      <c r="E13" s="52" t="s">
        <v>44</v>
      </c>
      <c r="F13" s="52"/>
      <c r="G13" s="52"/>
      <c r="H13" s="52"/>
      <c r="I13" s="14" t="s">
        <v>61</v>
      </c>
      <c r="J13" s="15">
        <v>5</v>
      </c>
      <c r="K13" s="15">
        <v>897.05</v>
      </c>
      <c r="L13" s="15">
        <f t="shared" si="0"/>
        <v>4485.25</v>
      </c>
      <c r="M13" s="54"/>
      <c r="N13" s="57"/>
    </row>
    <row r="14" spans="2:18" x14ac:dyDescent="0.25">
      <c r="B14" s="72"/>
      <c r="C14" s="76"/>
      <c r="D14" s="77"/>
      <c r="E14" s="52" t="s">
        <v>45</v>
      </c>
      <c r="F14" s="52"/>
      <c r="G14" s="52"/>
      <c r="H14" s="52"/>
      <c r="I14" s="14" t="s">
        <v>65</v>
      </c>
      <c r="J14" s="15">
        <v>20</v>
      </c>
      <c r="K14" s="15">
        <v>95.31</v>
      </c>
      <c r="L14" s="15">
        <f t="shared" si="0"/>
        <v>1906.2</v>
      </c>
      <c r="M14" s="54"/>
      <c r="N14" s="57"/>
    </row>
    <row r="15" spans="2:18" x14ac:dyDescent="0.25">
      <c r="B15" s="72"/>
      <c r="C15" s="76"/>
      <c r="D15" s="77"/>
      <c r="E15" s="52" t="s">
        <v>46</v>
      </c>
      <c r="F15" s="52"/>
      <c r="G15" s="52"/>
      <c r="H15" s="52"/>
      <c r="I15" s="14" t="s">
        <v>65</v>
      </c>
      <c r="J15" s="15">
        <v>25</v>
      </c>
      <c r="K15" s="15">
        <v>70.819999999999993</v>
      </c>
      <c r="L15" s="15">
        <f t="shared" si="0"/>
        <v>1770.4999999999998</v>
      </c>
      <c r="M15" s="54"/>
      <c r="N15" s="57"/>
    </row>
    <row r="16" spans="2:18" x14ac:dyDescent="0.25">
      <c r="B16" s="72"/>
      <c r="C16" s="76"/>
      <c r="D16" s="77"/>
      <c r="E16" s="52" t="s">
        <v>47</v>
      </c>
      <c r="F16" s="52"/>
      <c r="G16" s="52"/>
      <c r="H16" s="52"/>
      <c r="I16" s="14" t="s">
        <v>65</v>
      </c>
      <c r="J16" s="15">
        <v>25</v>
      </c>
      <c r="K16" s="15">
        <v>94.3</v>
      </c>
      <c r="L16" s="15">
        <f t="shared" si="0"/>
        <v>2357.5</v>
      </c>
      <c r="M16" s="54"/>
      <c r="N16" s="57"/>
    </row>
    <row r="17" spans="2:19" x14ac:dyDescent="0.25">
      <c r="B17" s="72"/>
      <c r="C17" s="76"/>
      <c r="D17" s="77"/>
      <c r="E17" s="52" t="s">
        <v>48</v>
      </c>
      <c r="F17" s="52"/>
      <c r="G17" s="52"/>
      <c r="H17" s="52"/>
      <c r="I17" s="14" t="s">
        <v>61</v>
      </c>
      <c r="J17" s="15">
        <v>5</v>
      </c>
      <c r="K17" s="15">
        <v>274.25</v>
      </c>
      <c r="L17" s="15">
        <f t="shared" si="0"/>
        <v>1371.25</v>
      </c>
      <c r="M17" s="54"/>
      <c r="N17" s="57"/>
    </row>
    <row r="18" spans="2:19" x14ac:dyDescent="0.25">
      <c r="B18" s="72"/>
      <c r="C18" s="76"/>
      <c r="D18" s="77"/>
      <c r="E18" s="52" t="s">
        <v>49</v>
      </c>
      <c r="F18" s="52"/>
      <c r="G18" s="52"/>
      <c r="H18" s="52"/>
      <c r="I18" s="14" t="s">
        <v>62</v>
      </c>
      <c r="J18" s="15">
        <v>25</v>
      </c>
      <c r="K18" s="15">
        <v>146.80000000000001</v>
      </c>
      <c r="L18" s="15">
        <f t="shared" si="0"/>
        <v>3670.0000000000005</v>
      </c>
      <c r="M18" s="54"/>
      <c r="N18" s="57"/>
    </row>
    <row r="19" spans="2:19" x14ac:dyDescent="0.25">
      <c r="B19" s="72"/>
      <c r="C19" s="76"/>
      <c r="D19" s="77"/>
      <c r="E19" s="52" t="s">
        <v>50</v>
      </c>
      <c r="F19" s="52"/>
      <c r="G19" s="52"/>
      <c r="H19" s="52"/>
      <c r="I19" s="14" t="s">
        <v>61</v>
      </c>
      <c r="J19" s="15">
        <v>5</v>
      </c>
      <c r="K19" s="15">
        <v>195.27</v>
      </c>
      <c r="L19" s="15">
        <f t="shared" si="0"/>
        <v>976.35</v>
      </c>
      <c r="M19" s="54"/>
      <c r="N19" s="57"/>
    </row>
    <row r="20" spans="2:19" x14ac:dyDescent="0.25">
      <c r="B20" s="72"/>
      <c r="C20" s="76"/>
      <c r="D20" s="77"/>
      <c r="E20" s="52" t="s">
        <v>51</v>
      </c>
      <c r="F20" s="52"/>
      <c r="G20" s="52"/>
      <c r="H20" s="52"/>
      <c r="I20" s="14" t="s">
        <v>65</v>
      </c>
      <c r="J20" s="15">
        <v>20</v>
      </c>
      <c r="K20" s="15">
        <v>106.58</v>
      </c>
      <c r="L20" s="15">
        <f t="shared" si="0"/>
        <v>2131.6</v>
      </c>
      <c r="M20" s="54"/>
      <c r="N20" s="57"/>
    </row>
    <row r="21" spans="2:19" x14ac:dyDescent="0.25">
      <c r="B21" s="72"/>
      <c r="C21" s="76"/>
      <c r="D21" s="77"/>
      <c r="E21" s="52" t="s">
        <v>52</v>
      </c>
      <c r="F21" s="52"/>
      <c r="G21" s="52"/>
      <c r="H21" s="52"/>
      <c r="I21" s="14" t="s">
        <v>66</v>
      </c>
      <c r="J21" s="15">
        <v>25</v>
      </c>
      <c r="K21" s="15">
        <v>64.06</v>
      </c>
      <c r="L21" s="15">
        <f t="shared" si="0"/>
        <v>1601.5</v>
      </c>
      <c r="M21" s="54"/>
      <c r="N21" s="57"/>
    </row>
    <row r="22" spans="2:19" x14ac:dyDescent="0.25">
      <c r="B22" s="72"/>
      <c r="C22" s="76"/>
      <c r="D22" s="77"/>
      <c r="E22" s="52" t="s">
        <v>53</v>
      </c>
      <c r="F22" s="52"/>
      <c r="G22" s="52"/>
      <c r="H22" s="52"/>
      <c r="I22" s="14" t="s">
        <v>62</v>
      </c>
      <c r="J22" s="15">
        <v>25</v>
      </c>
      <c r="K22" s="15">
        <v>93.96</v>
      </c>
      <c r="L22" s="15">
        <f t="shared" si="0"/>
        <v>2349</v>
      </c>
      <c r="M22" s="54"/>
      <c r="N22" s="57"/>
    </row>
    <row r="23" spans="2:19" x14ac:dyDescent="0.25">
      <c r="B23" s="72"/>
      <c r="C23" s="76"/>
      <c r="D23" s="77"/>
      <c r="E23" s="52" t="s">
        <v>54</v>
      </c>
      <c r="F23" s="52"/>
      <c r="G23" s="52"/>
      <c r="H23" s="52"/>
      <c r="I23" s="14" t="s">
        <v>62</v>
      </c>
      <c r="J23" s="15">
        <v>25</v>
      </c>
      <c r="K23" s="15">
        <v>82.47</v>
      </c>
      <c r="L23" s="15">
        <f t="shared" si="0"/>
        <v>2061.75</v>
      </c>
      <c r="M23" s="54"/>
      <c r="N23" s="57"/>
    </row>
    <row r="24" spans="2:19" x14ac:dyDescent="0.25">
      <c r="B24" s="72"/>
      <c r="C24" s="76"/>
      <c r="D24" s="77"/>
      <c r="E24" s="52" t="s">
        <v>55</v>
      </c>
      <c r="F24" s="52"/>
      <c r="G24" s="52"/>
      <c r="H24" s="52"/>
      <c r="I24" s="14" t="s">
        <v>62</v>
      </c>
      <c r="J24" s="15">
        <v>25</v>
      </c>
      <c r="K24" s="15">
        <v>87.54</v>
      </c>
      <c r="L24" s="15">
        <f t="shared" si="0"/>
        <v>2188.5</v>
      </c>
      <c r="M24" s="54"/>
      <c r="N24" s="57"/>
    </row>
    <row r="25" spans="2:19" x14ac:dyDescent="0.25">
      <c r="B25" s="73"/>
      <c r="C25" s="78"/>
      <c r="D25" s="79"/>
      <c r="E25" s="52" t="s">
        <v>56</v>
      </c>
      <c r="F25" s="52"/>
      <c r="G25" s="52"/>
      <c r="H25" s="52"/>
      <c r="I25" s="14" t="s">
        <v>61</v>
      </c>
      <c r="J25" s="15">
        <v>1</v>
      </c>
      <c r="K25" s="15">
        <v>2722.04</v>
      </c>
      <c r="L25" s="15">
        <f t="shared" si="0"/>
        <v>2722.04</v>
      </c>
      <c r="M25" s="55"/>
      <c r="N25" s="58"/>
    </row>
    <row r="26" spans="2:19" x14ac:dyDescent="0.25">
      <c r="G26" s="51" t="s">
        <v>57</v>
      </c>
      <c r="H26" s="51"/>
      <c r="I26" s="26"/>
      <c r="J26" s="17">
        <f>SUM(J6:J25)</f>
        <v>351</v>
      </c>
      <c r="K26" s="18"/>
      <c r="L26" s="17">
        <f>SUM(L6:L25)</f>
        <v>53633.340000000004</v>
      </c>
      <c r="M26" s="19"/>
      <c r="N26" s="20">
        <f>L26/L26</f>
        <v>1</v>
      </c>
    </row>
    <row r="28" spans="2:19" x14ac:dyDescent="0.25">
      <c r="L28" s="18"/>
    </row>
    <row r="29" spans="2:19" x14ac:dyDescent="0.25">
      <c r="C29" s="10"/>
    </row>
    <row r="30" spans="2:19" s="2" customFormat="1" x14ac:dyDescent="0.25">
      <c r="B30" s="1"/>
      <c r="C30" s="1"/>
      <c r="D30" s="1"/>
      <c r="E30" s="1"/>
      <c r="F30" s="1"/>
      <c r="G30" s="1"/>
      <c r="H30" s="1"/>
      <c r="I30" s="1"/>
      <c r="J30" s="1">
        <f>SUBTOTAL(9, J6:J25)</f>
        <v>351</v>
      </c>
      <c r="K30" s="1">
        <f>SUBTOTAL(9, K6:K25)</f>
        <v>7502.6900000000014</v>
      </c>
      <c r="L30" s="1">
        <f>SUBTOTAL(9, L6:L25)</f>
        <v>53633.340000000004</v>
      </c>
      <c r="N30" s="1"/>
      <c r="O30" s="1"/>
      <c r="P30" s="1"/>
      <c r="Q30" s="1"/>
      <c r="R30" s="1"/>
      <c r="S30" s="1"/>
    </row>
    <row r="31" spans="2:19" s="2" customForma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8"/>
      <c r="N31" s="1"/>
      <c r="O31" s="1"/>
      <c r="P31" s="1"/>
      <c r="Q31" s="1"/>
      <c r="R31" s="1"/>
      <c r="S31" s="1"/>
    </row>
    <row r="32" spans="2:19" s="2" customForma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8"/>
      <c r="N32" s="1"/>
      <c r="O32" s="1"/>
      <c r="P32" s="1"/>
      <c r="Q32" s="1"/>
      <c r="R32" s="1"/>
      <c r="S32" s="1"/>
    </row>
    <row r="33" spans="2:19" s="2" customForma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8"/>
      <c r="N33" s="1"/>
      <c r="O33" s="1"/>
      <c r="P33" s="1"/>
      <c r="Q33" s="1"/>
      <c r="R33" s="1"/>
      <c r="S33" s="1"/>
    </row>
    <row r="34" spans="2:19" s="2" customForma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8"/>
      <c r="N34" s="1"/>
      <c r="O34" s="1"/>
      <c r="P34" s="1"/>
      <c r="Q34" s="1"/>
      <c r="R34" s="1"/>
      <c r="S34" s="1"/>
    </row>
    <row r="35" spans="2:19" s="2" customForma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8"/>
      <c r="N35" s="1"/>
      <c r="O35" s="1"/>
      <c r="P35" s="1"/>
      <c r="Q35" s="1"/>
      <c r="R35" s="1"/>
      <c r="S35" s="1"/>
    </row>
    <row r="36" spans="2:19" s="2" customForma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8"/>
      <c r="N36" s="1"/>
      <c r="O36" s="1"/>
      <c r="P36" s="1"/>
      <c r="Q36" s="1"/>
      <c r="R36" s="1"/>
      <c r="S36" s="1"/>
    </row>
    <row r="37" spans="2:19" s="2" customForma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8"/>
      <c r="N37" s="1"/>
      <c r="O37" s="1"/>
      <c r="P37" s="1"/>
      <c r="Q37" s="1"/>
      <c r="R37" s="1"/>
      <c r="S37" s="1"/>
    </row>
    <row r="38" spans="2:19" s="2" customForma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7"/>
      <c r="N38" s="1"/>
      <c r="O38" s="1"/>
      <c r="P38" s="1"/>
      <c r="Q38" s="1"/>
      <c r="R38" s="1"/>
      <c r="S38" s="1"/>
    </row>
  </sheetData>
  <autoFilter ref="B5:N26" xr:uid="{F9F03C48-CE82-4B13-83A3-6BB4675C095B}">
    <filterColumn colId="1" showButton="0"/>
    <filterColumn colId="3" showButton="0"/>
    <filterColumn colId="4" showButton="0"/>
    <filterColumn colId="5" showButton="0"/>
  </autoFilter>
  <mergeCells count="29">
    <mergeCell ref="C2:J3"/>
    <mergeCell ref="K2:L3"/>
    <mergeCell ref="C5:D5"/>
    <mergeCell ref="E5:H5"/>
    <mergeCell ref="B6:B25"/>
    <mergeCell ref="C6:D25"/>
    <mergeCell ref="E6:H6"/>
    <mergeCell ref="E15:H15"/>
    <mergeCell ref="E16:H16"/>
    <mergeCell ref="E17:H17"/>
    <mergeCell ref="M6:M25"/>
    <mergeCell ref="N6:N25"/>
    <mergeCell ref="E7:H7"/>
    <mergeCell ref="E8:H8"/>
    <mergeCell ref="E9:H9"/>
    <mergeCell ref="E10:H10"/>
    <mergeCell ref="E11:H11"/>
    <mergeCell ref="E12:H12"/>
    <mergeCell ref="E13:H13"/>
    <mergeCell ref="E14:H14"/>
    <mergeCell ref="E24:H24"/>
    <mergeCell ref="E25:H25"/>
    <mergeCell ref="G26:H26"/>
    <mergeCell ref="E18:H18"/>
    <mergeCell ref="E19:H19"/>
    <mergeCell ref="E20:H20"/>
    <mergeCell ref="E21:H21"/>
    <mergeCell ref="E22:H22"/>
    <mergeCell ref="E23:H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C1 2019</vt:lpstr>
      <vt:lpstr>C1 2018 </vt:lpstr>
      <vt:lpstr>Sheet1</vt:lpstr>
      <vt:lpstr>New Business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 4</dc:creator>
  <cp:lastModifiedBy>sales 4</cp:lastModifiedBy>
  <dcterms:created xsi:type="dcterms:W3CDTF">2018-11-21T13:52:01Z</dcterms:created>
  <dcterms:modified xsi:type="dcterms:W3CDTF">2019-12-26T00:56:58Z</dcterms:modified>
</cp:coreProperties>
</file>