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20" windowWidth="18195" windowHeight="7170"/>
  </bookViews>
  <sheets>
    <sheet name="Eye Bigel" sheetId="3" r:id="rId1"/>
    <sheet name="Eye Cream" sheetId="2" r:id="rId2"/>
    <sheet name="Facial Cleanser" sheetId="1" r:id="rId3"/>
  </sheets>
  <definedNames>
    <definedName name="_xlnm.Print_Area" localSheetId="0">'Eye Bigel'!$A$6:$Q$23</definedName>
    <definedName name="_xlnm.Print_Area" localSheetId="1">'Eye Cream'!#REF!</definedName>
    <definedName name="_xlnm.Print_Area" localSheetId="2">'Facial Cleanser'!$A$6:$P$25</definedName>
  </definedNames>
  <calcPr calcId="144525"/>
</workbook>
</file>

<file path=xl/calcChain.xml><?xml version="1.0" encoding="utf-8"?>
<calcChain xmlns="http://schemas.openxmlformats.org/spreadsheetml/2006/main">
  <c r="P23" i="3" l="1"/>
  <c r="O23" i="3"/>
  <c r="K23" i="3"/>
  <c r="U22" i="3"/>
  <c r="T22" i="3"/>
  <c r="N22" i="3"/>
  <c r="N21" i="3"/>
  <c r="N20" i="3"/>
  <c r="N19" i="3"/>
  <c r="N18" i="3"/>
  <c r="N16" i="3"/>
  <c r="U15" i="3"/>
  <c r="N15" i="3"/>
  <c r="U14" i="3"/>
  <c r="N14" i="3"/>
  <c r="U13" i="3"/>
  <c r="N13" i="3"/>
  <c r="U12" i="3"/>
  <c r="N12" i="3"/>
  <c r="U11" i="3"/>
  <c r="N11" i="3"/>
  <c r="U10" i="3"/>
  <c r="N10" i="3"/>
  <c r="U9" i="3"/>
  <c r="T9" i="3"/>
  <c r="T23" i="3" s="1"/>
  <c r="N9" i="3"/>
  <c r="N16" i="2"/>
  <c r="N17" i="2"/>
  <c r="P22" i="2"/>
  <c r="O22" i="2"/>
  <c r="K22" i="2"/>
  <c r="U21" i="2"/>
  <c r="T21" i="2"/>
  <c r="N21" i="2"/>
  <c r="N20" i="2"/>
  <c r="N19" i="2"/>
  <c r="N18" i="2"/>
  <c r="N15" i="2"/>
  <c r="U14" i="2"/>
  <c r="N14" i="2"/>
  <c r="U13" i="2"/>
  <c r="N13" i="2"/>
  <c r="U12" i="2"/>
  <c r="N12" i="2"/>
  <c r="U11" i="2"/>
  <c r="N11" i="2"/>
  <c r="U10" i="2"/>
  <c r="N10" i="2"/>
  <c r="U9" i="2"/>
  <c r="T9" i="2"/>
  <c r="N9" i="2"/>
  <c r="U23" i="3" l="1"/>
  <c r="N23" i="3"/>
  <c r="U22" i="2"/>
  <c r="T22" i="2"/>
  <c r="N22" i="2"/>
  <c r="P25" i="1" l="1"/>
  <c r="O25" i="1"/>
  <c r="K25" i="1"/>
  <c r="T24" i="1"/>
  <c r="T23" i="1"/>
  <c r="N23" i="1"/>
  <c r="T22" i="1"/>
  <c r="N22" i="1"/>
  <c r="T21" i="1"/>
  <c r="N21" i="1"/>
  <c r="T20" i="1"/>
  <c r="N20" i="1"/>
  <c r="T19" i="1"/>
  <c r="N19" i="1"/>
  <c r="U18" i="1"/>
  <c r="T18" i="1"/>
  <c r="N18" i="1"/>
  <c r="U17" i="1"/>
  <c r="T17" i="1"/>
  <c r="N17" i="1"/>
  <c r="U16" i="1"/>
  <c r="T16" i="1"/>
  <c r="N16" i="1"/>
  <c r="U15" i="1"/>
  <c r="T15" i="1"/>
  <c r="N15" i="1"/>
  <c r="U14" i="1"/>
  <c r="T14" i="1"/>
  <c r="N14" i="1"/>
  <c r="U13" i="1"/>
  <c r="T13" i="1"/>
  <c r="N13" i="1"/>
  <c r="N12" i="1"/>
  <c r="U11" i="1"/>
  <c r="T11" i="1"/>
  <c r="T25" i="1" s="1"/>
  <c r="N11" i="1"/>
  <c r="U10" i="1"/>
  <c r="T10" i="1"/>
  <c r="N10" i="1"/>
  <c r="U9" i="1"/>
  <c r="U25" i="1" s="1"/>
  <c r="N9" i="1"/>
  <c r="N25" i="1" s="1"/>
</calcChain>
</file>

<file path=xl/sharedStrings.xml><?xml version="1.0" encoding="utf-8"?>
<sst xmlns="http://schemas.openxmlformats.org/spreadsheetml/2006/main" count="160" uniqueCount="82">
  <si>
    <t>Formulation Guides(処方ガイド)</t>
  </si>
  <si>
    <t>Trial Attempt試用版の試み</t>
  </si>
  <si>
    <t>Costing</t>
  </si>
  <si>
    <t>Part</t>
  </si>
  <si>
    <t>Trade Name</t>
  </si>
  <si>
    <t>INCI Name</t>
  </si>
  <si>
    <t>Usage</t>
  </si>
  <si>
    <t>Supplier</t>
  </si>
  <si>
    <t>Trial 1</t>
  </si>
  <si>
    <t>Trial 2</t>
  </si>
  <si>
    <t>Trial 3</t>
  </si>
  <si>
    <t>MOQ</t>
  </si>
  <si>
    <t>RM/kg</t>
  </si>
  <si>
    <t>Cost/kg</t>
  </si>
  <si>
    <t>%</t>
  </si>
  <si>
    <t>(Kg)</t>
  </si>
  <si>
    <t>Estimate</t>
  </si>
  <si>
    <t>(RM)</t>
  </si>
  <si>
    <t>A</t>
  </si>
  <si>
    <t>Deionized Water</t>
  </si>
  <si>
    <t>HEC</t>
  </si>
  <si>
    <t>Glycerin 99.7%</t>
  </si>
  <si>
    <t>Tetrasodium EDTA</t>
  </si>
  <si>
    <t>B</t>
  </si>
  <si>
    <t>Emulium Delta</t>
  </si>
  <si>
    <t>Compritol 888 CG</t>
  </si>
  <si>
    <t>Jeechem EGDS</t>
  </si>
  <si>
    <t xml:space="preserve"> </t>
  </si>
  <si>
    <t>Jeemate 6000-DS</t>
  </si>
  <si>
    <t>C</t>
  </si>
  <si>
    <t>Jeechem GL-7</t>
  </si>
  <si>
    <t>Jeechem Shampoo BWC</t>
  </si>
  <si>
    <t>Jeeteric CM-36S</t>
  </si>
  <si>
    <t>D</t>
  </si>
  <si>
    <t>E</t>
  </si>
  <si>
    <t>TEA 99%</t>
  </si>
  <si>
    <t>ns</t>
  </si>
  <si>
    <t>Manufacturer Process/製造プロセス</t>
  </si>
  <si>
    <t>Premix phase A &amp; B and heated to 80 degree celcius</t>
  </si>
  <si>
    <t>Add Phase B to A and mix until uniform &amp; start cooling mixture to ~60 degree.</t>
  </si>
  <si>
    <t>Prepare phase C.</t>
  </si>
  <si>
    <t>At ~60 degree, add phase C &amp; mix while cooling to 40 degree.</t>
  </si>
  <si>
    <t>Add phase D &amp; continue mixing until uniform.</t>
  </si>
  <si>
    <t>Add TEA 99% to adjust pH to ~8-9.</t>
  </si>
  <si>
    <t>Prepared By:</t>
  </si>
  <si>
    <t>Confirm By:</t>
  </si>
  <si>
    <t>Agree By:</t>
  </si>
  <si>
    <t>(                                )</t>
  </si>
  <si>
    <t>(                                  )</t>
  </si>
  <si>
    <t>Title: Facial Cleanser</t>
  </si>
  <si>
    <t xml:space="preserve">Prepared by: 
Date: </t>
  </si>
  <si>
    <t>ZyPhytp_FClean_1</t>
  </si>
  <si>
    <t>Cytobiol Burdocks</t>
  </si>
  <si>
    <t>Gatuline Spot Light</t>
  </si>
  <si>
    <t>Acrifuctol Complex P63</t>
  </si>
  <si>
    <t>Title: Eye Cream</t>
  </si>
  <si>
    <t>DH2O</t>
  </si>
  <si>
    <t>Xantham Gum</t>
  </si>
  <si>
    <t>DPPG</t>
  </si>
  <si>
    <t>MOD</t>
  </si>
  <si>
    <t>Jeesilc 110</t>
  </si>
  <si>
    <t>Gatuline Link &amp; Lift</t>
  </si>
  <si>
    <t>Cytobiol Lumin Eye</t>
  </si>
  <si>
    <t>SP10</t>
  </si>
  <si>
    <t>ZyPhyto_EyeC_2</t>
  </si>
  <si>
    <t>Acticire</t>
  </si>
  <si>
    <t>Jeecide Cap 5</t>
  </si>
  <si>
    <t>Emulfree CBG</t>
  </si>
  <si>
    <t>Labrafac CC</t>
  </si>
  <si>
    <t>DPPG CG</t>
  </si>
  <si>
    <t>Demineralized Water</t>
  </si>
  <si>
    <t>Carbomer</t>
  </si>
  <si>
    <t>Sodium Hydroxide</t>
  </si>
  <si>
    <t>ZyPhyto_EyeG_1</t>
  </si>
  <si>
    <t>Add Phase C into above phase.</t>
  </si>
  <si>
    <t>Add Phase D into above phase.</t>
  </si>
  <si>
    <t>Mix Phase B into A under mixing (3000-4000 rpm), about 10 minutes.</t>
  </si>
  <si>
    <t>Premix Phase A.</t>
  </si>
  <si>
    <t>Title: Eye Gel</t>
  </si>
  <si>
    <t>Cool under moderate mixing &amp; add phase C at ~30-40C.</t>
  </si>
  <si>
    <t>Premix phase A &amp; B and heated to 80C.</t>
  </si>
  <si>
    <t>Add Phase B to A under rapid mixing (2000rpm) &amp; maintain about 5 mins.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</si>
</sst>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0" fillId="2" borderId="0" xfId="0" applyFill="1"/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center"/>
    </xf>
    <xf numFmtId="0" fontId="2" fillId="2" borderId="15" xfId="0" applyFont="1" applyFill="1" applyBorder="1"/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19" xfId="0" applyFont="1" applyFill="1" applyBorder="1"/>
    <xf numFmtId="0" fontId="2" fillId="2" borderId="23" xfId="0" applyFont="1" applyFill="1" applyBorder="1" applyAlignment="1">
      <alignment horizontal="center"/>
    </xf>
    <xf numFmtId="10" fontId="0" fillId="2" borderId="19" xfId="1" applyNumberFormat="1" applyFont="1" applyFill="1" applyBorder="1" applyAlignment="1">
      <alignment horizontal="center"/>
    </xf>
    <xf numFmtId="0" fontId="0" fillId="2" borderId="19" xfId="0" applyFill="1" applyBorder="1"/>
    <xf numFmtId="10" fontId="0" fillId="2" borderId="23" xfId="1" applyNumberFormat="1" applyFont="1" applyFill="1" applyBorder="1" applyAlignment="1">
      <alignment horizontal="center"/>
    </xf>
    <xf numFmtId="4" fontId="0" fillId="2" borderId="19" xfId="0" applyNumberFormat="1" applyFill="1" applyBorder="1" applyAlignment="1">
      <alignment horizontal="center"/>
    </xf>
    <xf numFmtId="4" fontId="0" fillId="2" borderId="0" xfId="0" applyNumberFormat="1" applyFill="1"/>
    <xf numFmtId="0" fontId="0" fillId="2" borderId="23" xfId="0" applyFill="1" applyBorder="1"/>
    <xf numFmtId="4" fontId="0" fillId="2" borderId="23" xfId="0" applyNumberFormat="1" applyFill="1" applyBorder="1" applyAlignment="1">
      <alignment horizontal="center"/>
    </xf>
    <xf numFmtId="4" fontId="0" fillId="2" borderId="0" xfId="0" applyNumberForma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23" xfId="0" applyFill="1" applyBorder="1" applyAlignment="1">
      <alignment horizontal="center" vertical="center"/>
    </xf>
    <xf numFmtId="9" fontId="0" fillId="2" borderId="0" xfId="1" applyFont="1" applyFill="1"/>
    <xf numFmtId="9" fontId="0" fillId="2" borderId="0" xfId="1" applyFont="1" applyFill="1" applyBorder="1"/>
    <xf numFmtId="9" fontId="0" fillId="3" borderId="0" xfId="1" applyFont="1" applyFill="1" applyBorder="1"/>
    <xf numFmtId="0" fontId="5" fillId="2" borderId="0" xfId="0" applyFont="1" applyFill="1" applyBorder="1"/>
    <xf numFmtId="14" fontId="4" fillId="2" borderId="0" xfId="0" applyNumberFormat="1" applyFont="1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wrapText="1"/>
    </xf>
    <xf numFmtId="164" fontId="0" fillId="2" borderId="19" xfId="0" applyNumberFormat="1" applyFill="1" applyBorder="1" applyAlignment="1">
      <alignment horizontal="center"/>
    </xf>
    <xf numFmtId="164" fontId="0" fillId="2" borderId="23" xfId="0" applyNumberFormat="1" applyFill="1" applyBorder="1" applyAlignment="1">
      <alignment horizontal="center"/>
    </xf>
    <xf numFmtId="0" fontId="0" fillId="2" borderId="12" xfId="0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9" fontId="0" fillId="3" borderId="0" xfId="1" applyFont="1" applyFill="1"/>
    <xf numFmtId="0" fontId="0" fillId="2" borderId="0" xfId="0" applyFill="1" applyAlignment="1">
      <alignment horizontal="center" wrapText="1"/>
    </xf>
    <xf numFmtId="10" fontId="0" fillId="0" borderId="23" xfId="1" applyNumberFormat="1" applyFont="1" applyFill="1" applyBorder="1" applyAlignment="1">
      <alignment horizontal="center"/>
    </xf>
    <xf numFmtId="0" fontId="0" fillId="2" borderId="0" xfId="0" applyFill="1" applyAlignment="1">
      <alignment horizontal="left" wrapText="1"/>
    </xf>
    <xf numFmtId="0" fontId="0" fillId="2" borderId="12" xfId="0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0" fillId="2" borderId="0" xfId="0" applyFill="1" applyAlignment="1">
      <alignment wrapText="1"/>
    </xf>
    <xf numFmtId="0" fontId="0" fillId="2" borderId="15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3" xfId="0" applyFill="1" applyBorder="1" applyAlignment="1">
      <alignment horizontal="left"/>
    </xf>
    <xf numFmtId="0" fontId="0" fillId="2" borderId="18" xfId="0" applyFill="1" applyBorder="1" applyAlignment="1">
      <alignment horizontal="center" vertical="center"/>
    </xf>
    <xf numFmtId="0" fontId="0" fillId="2" borderId="14" xfId="0" applyFont="1" applyFill="1" applyBorder="1" applyAlignment="1">
      <alignment horizontal="left"/>
    </xf>
    <xf numFmtId="0" fontId="0" fillId="2" borderId="23" xfId="0" applyFont="1" applyFill="1" applyBorder="1" applyAlignment="1">
      <alignment horizontal="left"/>
    </xf>
    <xf numFmtId="0" fontId="2" fillId="2" borderId="16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0" fillId="2" borderId="19" xfId="0" applyFill="1" applyBorder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23" xfId="0" applyFill="1" applyBorder="1" applyAlignment="1">
      <alignment horizontal="center" vertical="center"/>
    </xf>
    <xf numFmtId="0" fontId="0" fillId="2" borderId="23" xfId="0" applyFill="1" applyBorder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4"/>
  <sheetViews>
    <sheetView tabSelected="1" topLeftCell="A10" workbookViewId="0">
      <selection activeCell="C15" sqref="C13:F15"/>
    </sheetView>
  </sheetViews>
  <sheetFormatPr defaultRowHeight="15" x14ac:dyDescent="0.25"/>
  <cols>
    <col min="1" max="1" width="15.7109375" style="1" customWidth="1"/>
    <col min="2" max="6" width="9.140625" style="1"/>
    <col min="7" max="9" width="9.140625" style="1" hidden="1" customWidth="1"/>
    <col min="10" max="10" width="14.28515625" style="1" hidden="1" customWidth="1"/>
    <col min="11" max="12" width="9.140625" style="1" customWidth="1"/>
    <col min="13" max="13" width="3.140625" style="1" customWidth="1"/>
    <col min="14" max="17" width="9.140625" style="1" customWidth="1"/>
    <col min="18" max="16384" width="9.140625" style="1"/>
  </cols>
  <sheetData>
    <row r="1" spans="1:21" ht="15.75" thickBot="1" x14ac:dyDescent="0.3"/>
    <row r="2" spans="1:21" ht="15" customHeight="1" x14ac:dyDescent="0.25">
      <c r="B2" s="58" t="s">
        <v>78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60"/>
      <c r="O2" s="67" t="s">
        <v>50</v>
      </c>
      <c r="P2" s="68"/>
    </row>
    <row r="3" spans="1:21" ht="15" customHeight="1" x14ac:dyDescent="0.25">
      <c r="B3" s="61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3"/>
      <c r="O3" s="69"/>
      <c r="P3" s="70"/>
    </row>
    <row r="4" spans="1:21" ht="15.75" customHeight="1" thickBot="1" x14ac:dyDescent="0.3">
      <c r="B4" s="64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6"/>
      <c r="O4" s="71"/>
      <c r="P4" s="72"/>
    </row>
    <row r="5" spans="1:21" ht="21.75" thickBot="1" x14ac:dyDescent="0.3"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</row>
    <row r="6" spans="1:21" ht="15.75" thickBot="1" x14ac:dyDescent="0.3">
      <c r="A6" s="1" t="s">
        <v>73</v>
      </c>
      <c r="B6" s="73" t="s">
        <v>0</v>
      </c>
      <c r="C6" s="74"/>
      <c r="D6" s="74"/>
      <c r="E6" s="74"/>
      <c r="F6" s="74"/>
      <c r="G6" s="74"/>
      <c r="H6" s="74"/>
      <c r="I6" s="74"/>
      <c r="J6" s="74"/>
      <c r="K6" s="74"/>
      <c r="L6" s="75"/>
      <c r="N6" s="76" t="s">
        <v>1</v>
      </c>
      <c r="O6" s="77"/>
      <c r="P6" s="78"/>
      <c r="R6" s="76" t="s">
        <v>2</v>
      </c>
      <c r="S6" s="77"/>
      <c r="T6" s="78"/>
    </row>
    <row r="7" spans="1:21" x14ac:dyDescent="0.25">
      <c r="B7" s="4" t="s">
        <v>3</v>
      </c>
      <c r="C7" s="51" t="s">
        <v>4</v>
      </c>
      <c r="D7" s="52"/>
      <c r="E7" s="52"/>
      <c r="F7" s="53"/>
      <c r="G7" s="51" t="s">
        <v>5</v>
      </c>
      <c r="H7" s="52"/>
      <c r="I7" s="52"/>
      <c r="J7" s="53"/>
      <c r="K7" s="4" t="s">
        <v>6</v>
      </c>
      <c r="L7" s="5" t="s">
        <v>7</v>
      </c>
      <c r="N7" s="6" t="s">
        <v>8</v>
      </c>
      <c r="O7" s="6" t="s">
        <v>9</v>
      </c>
      <c r="P7" s="6" t="s">
        <v>10</v>
      </c>
      <c r="R7" s="6" t="s">
        <v>11</v>
      </c>
      <c r="S7" s="6" t="s">
        <v>12</v>
      </c>
      <c r="T7" s="6" t="s">
        <v>13</v>
      </c>
    </row>
    <row r="8" spans="1:21" x14ac:dyDescent="0.25">
      <c r="B8" s="7"/>
      <c r="C8" s="54"/>
      <c r="D8" s="55"/>
      <c r="E8" s="55"/>
      <c r="F8" s="56"/>
      <c r="G8" s="54"/>
      <c r="H8" s="55"/>
      <c r="I8" s="55"/>
      <c r="J8" s="56"/>
      <c r="K8" s="7" t="s">
        <v>14</v>
      </c>
      <c r="L8" s="8"/>
      <c r="N8" s="7" t="s">
        <v>14</v>
      </c>
      <c r="O8" s="7" t="s">
        <v>14</v>
      </c>
      <c r="P8" s="7" t="s">
        <v>14</v>
      </c>
      <c r="R8" s="7" t="s">
        <v>15</v>
      </c>
      <c r="S8" s="7" t="s">
        <v>16</v>
      </c>
      <c r="T8" s="7" t="s">
        <v>17</v>
      </c>
    </row>
    <row r="9" spans="1:21" x14ac:dyDescent="0.25">
      <c r="B9" s="48" t="s">
        <v>18</v>
      </c>
      <c r="C9" s="57" t="s">
        <v>67</v>
      </c>
      <c r="D9" s="57"/>
      <c r="E9" s="57"/>
      <c r="F9" s="57"/>
      <c r="G9" s="57"/>
      <c r="H9" s="57"/>
      <c r="I9" s="57"/>
      <c r="J9" s="57"/>
      <c r="K9" s="10">
        <v>0.04</v>
      </c>
      <c r="L9" s="11"/>
      <c r="N9" s="10">
        <f>K9/2</f>
        <v>0.02</v>
      </c>
      <c r="O9" s="10"/>
      <c r="P9" s="10"/>
      <c r="R9" s="32"/>
      <c r="S9" s="13"/>
      <c r="T9" s="13">
        <f>K9*S9</f>
        <v>0</v>
      </c>
      <c r="U9" s="14">
        <f t="shared" ref="U9:U22" si="0">R9*S9</f>
        <v>0</v>
      </c>
    </row>
    <row r="10" spans="1:21" x14ac:dyDescent="0.25">
      <c r="B10" s="45"/>
      <c r="C10" s="47" t="s">
        <v>68</v>
      </c>
      <c r="D10" s="47"/>
      <c r="E10" s="47"/>
      <c r="F10" s="47"/>
      <c r="G10" s="47"/>
      <c r="H10" s="47"/>
      <c r="I10" s="47"/>
      <c r="J10" s="47"/>
      <c r="K10" s="12">
        <v>0.03</v>
      </c>
      <c r="L10" s="15"/>
      <c r="N10" s="10">
        <f t="shared" ref="N10:N22" si="1">K10/2</f>
        <v>1.4999999999999999E-2</v>
      </c>
      <c r="O10" s="12"/>
      <c r="P10" s="12"/>
      <c r="R10" s="33"/>
      <c r="S10" s="16"/>
      <c r="T10" s="13"/>
      <c r="U10" s="14">
        <f t="shared" si="0"/>
        <v>0</v>
      </c>
    </row>
    <row r="11" spans="1:21" x14ac:dyDescent="0.25">
      <c r="B11" s="45"/>
      <c r="C11" s="47" t="s">
        <v>69</v>
      </c>
      <c r="D11" s="47"/>
      <c r="E11" s="47"/>
      <c r="F11" s="47"/>
      <c r="G11" s="47"/>
      <c r="H11" s="47"/>
      <c r="I11" s="47"/>
      <c r="J11" s="47"/>
      <c r="K11" s="12">
        <v>0.03</v>
      </c>
      <c r="L11" s="15"/>
      <c r="N11" s="10">
        <f t="shared" si="1"/>
        <v>1.4999999999999999E-2</v>
      </c>
      <c r="O11" s="12"/>
      <c r="P11" s="12"/>
      <c r="R11" s="32"/>
      <c r="S11" s="13"/>
      <c r="T11" s="13"/>
      <c r="U11" s="14">
        <f t="shared" si="0"/>
        <v>0</v>
      </c>
    </row>
    <row r="12" spans="1:21" x14ac:dyDescent="0.25">
      <c r="B12" s="46"/>
      <c r="C12" s="47"/>
      <c r="D12" s="47"/>
      <c r="E12" s="47"/>
      <c r="F12" s="47"/>
      <c r="G12" s="47"/>
      <c r="H12" s="47"/>
      <c r="I12" s="47"/>
      <c r="J12" s="47"/>
      <c r="K12" s="12"/>
      <c r="L12" s="15"/>
      <c r="N12" s="10">
        <f t="shared" si="1"/>
        <v>0</v>
      </c>
      <c r="O12" s="12"/>
      <c r="P12" s="12"/>
      <c r="R12" s="33"/>
      <c r="S12" s="16"/>
      <c r="T12" s="13"/>
      <c r="U12" s="14">
        <f t="shared" si="0"/>
        <v>0</v>
      </c>
    </row>
    <row r="13" spans="1:21" x14ac:dyDescent="0.25">
      <c r="B13" s="48" t="s">
        <v>23</v>
      </c>
      <c r="C13" s="47" t="s">
        <v>70</v>
      </c>
      <c r="D13" s="47"/>
      <c r="E13" s="47"/>
      <c r="F13" s="47"/>
      <c r="G13" s="47"/>
      <c r="H13" s="47"/>
      <c r="I13" s="47"/>
      <c r="J13" s="47"/>
      <c r="K13" s="12">
        <v>0.77</v>
      </c>
      <c r="L13" s="15"/>
      <c r="N13" s="10">
        <f t="shared" si="1"/>
        <v>0.38500000000000001</v>
      </c>
      <c r="O13" s="12"/>
      <c r="P13" s="12"/>
      <c r="R13" s="16"/>
      <c r="S13" s="16"/>
      <c r="T13" s="13"/>
      <c r="U13" s="14">
        <f t="shared" si="0"/>
        <v>0</v>
      </c>
    </row>
    <row r="14" spans="1:21" x14ac:dyDescent="0.25">
      <c r="B14" s="45"/>
      <c r="C14" s="49" t="s">
        <v>71</v>
      </c>
      <c r="D14" s="50"/>
      <c r="E14" s="50"/>
      <c r="F14" s="50"/>
      <c r="G14" s="47"/>
      <c r="H14" s="47"/>
      <c r="I14" s="47"/>
      <c r="J14" s="47"/>
      <c r="K14" s="12">
        <v>4.0000000000000001E-3</v>
      </c>
      <c r="L14" s="15"/>
      <c r="N14" s="10">
        <f t="shared" si="1"/>
        <v>2E-3</v>
      </c>
      <c r="O14" s="12"/>
      <c r="P14" s="12"/>
      <c r="R14" s="33"/>
      <c r="S14" s="16"/>
      <c r="T14" s="13"/>
      <c r="U14" s="14">
        <f t="shared" si="0"/>
        <v>0</v>
      </c>
    </row>
    <row r="15" spans="1:21" x14ac:dyDescent="0.25">
      <c r="B15" s="45"/>
      <c r="C15" s="47" t="s">
        <v>57</v>
      </c>
      <c r="D15" s="47"/>
      <c r="E15" s="47"/>
      <c r="F15" s="47"/>
      <c r="G15" s="47"/>
      <c r="H15" s="47"/>
      <c r="I15" s="47"/>
      <c r="J15" s="47"/>
      <c r="K15" s="12">
        <v>2E-3</v>
      </c>
      <c r="L15" s="15"/>
      <c r="N15" s="10">
        <f t="shared" si="1"/>
        <v>1E-3</v>
      </c>
      <c r="O15" s="12"/>
      <c r="P15" s="12"/>
      <c r="R15" s="33"/>
      <c r="S15" s="16"/>
      <c r="T15" s="13"/>
      <c r="U15" s="14">
        <f t="shared" si="0"/>
        <v>0</v>
      </c>
    </row>
    <row r="16" spans="1:21" x14ac:dyDescent="0.25">
      <c r="B16" s="45"/>
      <c r="C16" s="41" t="s">
        <v>21</v>
      </c>
      <c r="D16" s="42"/>
      <c r="E16" s="42"/>
      <c r="F16" s="43"/>
      <c r="G16" s="34"/>
      <c r="H16" s="35"/>
      <c r="I16" s="35"/>
      <c r="J16" s="36"/>
      <c r="K16" s="12">
        <v>0.03</v>
      </c>
      <c r="L16" s="15"/>
      <c r="N16" s="10">
        <f t="shared" si="1"/>
        <v>1.4999999999999999E-2</v>
      </c>
      <c r="O16" s="12"/>
      <c r="P16" s="12"/>
      <c r="R16" s="33"/>
      <c r="S16" s="16"/>
      <c r="T16" s="13"/>
      <c r="U16" s="14"/>
    </row>
    <row r="17" spans="2:21" x14ac:dyDescent="0.25">
      <c r="B17" s="21" t="s">
        <v>29</v>
      </c>
      <c r="C17" s="41" t="s">
        <v>72</v>
      </c>
      <c r="D17" s="42"/>
      <c r="E17" s="42"/>
      <c r="F17" s="43"/>
      <c r="G17" s="34"/>
      <c r="H17" s="35"/>
      <c r="I17" s="35"/>
      <c r="J17" s="36"/>
      <c r="K17" s="12">
        <v>4.4999999999999997E-3</v>
      </c>
      <c r="L17" s="15"/>
      <c r="N17" s="10"/>
      <c r="O17" s="12"/>
      <c r="P17" s="12"/>
      <c r="R17" s="33"/>
      <c r="S17" s="16"/>
      <c r="T17" s="13"/>
      <c r="U17" s="14"/>
    </row>
    <row r="18" spans="2:21" x14ac:dyDescent="0.25">
      <c r="B18" s="45" t="s">
        <v>33</v>
      </c>
      <c r="C18" s="41" t="s">
        <v>61</v>
      </c>
      <c r="D18" s="42"/>
      <c r="E18" s="42"/>
      <c r="F18" s="43"/>
      <c r="G18" s="34"/>
      <c r="H18" s="35"/>
      <c r="I18" s="35"/>
      <c r="J18" s="36"/>
      <c r="K18" s="12">
        <v>0.02</v>
      </c>
      <c r="L18" s="15"/>
      <c r="N18" s="10">
        <f t="shared" si="1"/>
        <v>0.01</v>
      </c>
      <c r="O18" s="12"/>
      <c r="P18" s="12"/>
      <c r="R18" s="33"/>
      <c r="S18" s="16"/>
      <c r="T18" s="13"/>
      <c r="U18" s="14"/>
    </row>
    <row r="19" spans="2:21" x14ac:dyDescent="0.25">
      <c r="B19" s="45"/>
      <c r="C19" s="41" t="s">
        <v>62</v>
      </c>
      <c r="D19" s="42"/>
      <c r="E19" s="42"/>
      <c r="F19" s="43"/>
      <c r="G19" s="34"/>
      <c r="H19" s="35"/>
      <c r="I19" s="35"/>
      <c r="J19" s="36"/>
      <c r="K19" s="12">
        <v>0.03</v>
      </c>
      <c r="L19" s="15"/>
      <c r="N19" s="10">
        <f t="shared" si="1"/>
        <v>1.4999999999999999E-2</v>
      </c>
      <c r="O19" s="12"/>
      <c r="P19" s="12"/>
      <c r="R19" s="33"/>
      <c r="S19" s="16"/>
      <c r="T19" s="13"/>
      <c r="U19" s="14"/>
    </row>
    <row r="20" spans="2:21" x14ac:dyDescent="0.25">
      <c r="B20" s="45"/>
      <c r="C20" s="41" t="s">
        <v>63</v>
      </c>
      <c r="D20" s="42"/>
      <c r="E20" s="42"/>
      <c r="F20" s="43"/>
      <c r="G20" s="34"/>
      <c r="H20" s="35"/>
      <c r="I20" s="35"/>
      <c r="J20" s="36"/>
      <c r="K20" s="12">
        <v>0.03</v>
      </c>
      <c r="L20" s="15"/>
      <c r="N20" s="10">
        <f t="shared" si="1"/>
        <v>1.4999999999999999E-2</v>
      </c>
      <c r="O20" s="12"/>
      <c r="P20" s="12"/>
      <c r="R20" s="33"/>
      <c r="S20" s="16"/>
      <c r="T20" s="13"/>
      <c r="U20" s="14"/>
    </row>
    <row r="21" spans="2:21" x14ac:dyDescent="0.25">
      <c r="B21" s="45"/>
      <c r="C21" s="41" t="s">
        <v>66</v>
      </c>
      <c r="D21" s="42"/>
      <c r="E21" s="42"/>
      <c r="F21" s="43"/>
      <c r="G21" s="34"/>
      <c r="H21" s="35"/>
      <c r="I21" s="35"/>
      <c r="J21" s="36"/>
      <c r="K21" s="12">
        <v>0.01</v>
      </c>
      <c r="L21" s="15"/>
      <c r="N21" s="10">
        <f t="shared" si="1"/>
        <v>5.0000000000000001E-3</v>
      </c>
      <c r="O21" s="12"/>
      <c r="P21" s="12"/>
      <c r="R21" s="33"/>
      <c r="S21" s="16"/>
      <c r="T21" s="13"/>
      <c r="U21" s="14"/>
    </row>
    <row r="22" spans="2:21" x14ac:dyDescent="0.25">
      <c r="B22" s="46"/>
      <c r="C22" s="41"/>
      <c r="D22" s="42"/>
      <c r="E22" s="42"/>
      <c r="F22" s="43"/>
      <c r="G22" s="41"/>
      <c r="H22" s="42"/>
      <c r="I22" s="42"/>
      <c r="J22" s="43"/>
      <c r="K22" s="12"/>
      <c r="L22" s="15"/>
      <c r="N22" s="10">
        <f t="shared" si="1"/>
        <v>0</v>
      </c>
      <c r="O22" s="12"/>
      <c r="P22" s="12"/>
      <c r="R22" s="33"/>
      <c r="S22" s="16"/>
      <c r="T22" s="13">
        <f>K22*S22</f>
        <v>0</v>
      </c>
      <c r="U22" s="14">
        <f t="shared" si="0"/>
        <v>0</v>
      </c>
    </row>
    <row r="23" spans="2:21" x14ac:dyDescent="0.25">
      <c r="K23" s="22">
        <f>SUM(K9:K22)</f>
        <v>1.0004999999999999</v>
      </c>
      <c r="N23" s="22">
        <f>SUM(N9:N22)</f>
        <v>0.49800000000000005</v>
      </c>
      <c r="O23" s="22">
        <f>SUM(O9:O22)</f>
        <v>0</v>
      </c>
      <c r="P23" s="37">
        <f>SUM(P9:P22)</f>
        <v>0</v>
      </c>
      <c r="T23" s="14">
        <f>SUM(T9:T22)</f>
        <v>0</v>
      </c>
      <c r="U23" s="14">
        <f>SUM(U9:U22)</f>
        <v>0</v>
      </c>
    </row>
    <row r="24" spans="2:21" x14ac:dyDescent="0.25">
      <c r="L24" s="25"/>
      <c r="N24" s="26"/>
      <c r="O24" s="26"/>
      <c r="P24" s="26"/>
    </row>
    <row r="25" spans="2:21" x14ac:dyDescent="0.25">
      <c r="B25" s="27" t="s">
        <v>37</v>
      </c>
    </row>
    <row r="26" spans="2:21" ht="15.75" customHeight="1" x14ac:dyDescent="0.25">
      <c r="B26" s="28">
        <v>1</v>
      </c>
      <c r="C26" s="44" t="s">
        <v>77</v>
      </c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T26" s="22"/>
    </row>
    <row r="27" spans="2:21" ht="15.75" customHeight="1" x14ac:dyDescent="0.25">
      <c r="B27" s="28">
        <v>2</v>
      </c>
      <c r="C27" s="40" t="s">
        <v>76</v>
      </c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29"/>
      <c r="P27" s="29"/>
      <c r="T27" s="22"/>
    </row>
    <row r="28" spans="2:21" ht="18.75" customHeight="1" x14ac:dyDescent="0.25">
      <c r="B28" s="28">
        <v>3</v>
      </c>
      <c r="C28" s="40" t="s">
        <v>74</v>
      </c>
      <c r="D28" s="40"/>
      <c r="E28" s="40"/>
      <c r="F28" s="40"/>
      <c r="G28" s="40"/>
      <c r="H28" s="40"/>
      <c r="I28" s="40"/>
      <c r="J28" s="40"/>
      <c r="K28" s="40"/>
      <c r="L28" s="40"/>
    </row>
    <row r="29" spans="2:21" ht="18.75" customHeight="1" x14ac:dyDescent="0.25">
      <c r="B29" s="28">
        <v>4</v>
      </c>
      <c r="C29" s="40" t="s">
        <v>75</v>
      </c>
      <c r="D29" s="40"/>
      <c r="E29" s="40"/>
      <c r="F29" s="40"/>
      <c r="G29" s="40"/>
      <c r="H29" s="40"/>
      <c r="I29" s="40"/>
      <c r="J29" s="40"/>
      <c r="K29" s="40"/>
      <c r="L29" s="40"/>
    </row>
    <row r="30" spans="2:21" ht="15.75" customHeight="1" x14ac:dyDescent="0.25">
      <c r="B30" s="28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29"/>
      <c r="N30" s="29"/>
      <c r="O30" s="29"/>
      <c r="P30" s="29"/>
      <c r="T30" s="22"/>
    </row>
    <row r="31" spans="2:21" x14ac:dyDescent="0.25">
      <c r="C31" s="38"/>
      <c r="D31" s="38"/>
      <c r="E31" s="38"/>
      <c r="F31" s="38"/>
      <c r="G31" s="38"/>
      <c r="H31" s="38"/>
      <c r="I31" s="38"/>
      <c r="J31" s="38"/>
      <c r="K31" s="38"/>
      <c r="L31" s="38"/>
    </row>
    <row r="32" spans="2:21" x14ac:dyDescent="0.25">
      <c r="B32" s="27" t="s">
        <v>44</v>
      </c>
      <c r="D32" s="27"/>
      <c r="E32" s="27" t="s">
        <v>45</v>
      </c>
      <c r="H32" s="27" t="s">
        <v>46</v>
      </c>
    </row>
    <row r="33" spans="2:8" x14ac:dyDescent="0.25">
      <c r="B33" s="27"/>
    </row>
    <row r="34" spans="2:8" x14ac:dyDescent="0.25">
      <c r="B34" s="1" t="s">
        <v>47</v>
      </c>
      <c r="E34" s="1" t="s">
        <v>48</v>
      </c>
      <c r="H34" s="1" t="s">
        <v>48</v>
      </c>
    </row>
  </sheetData>
  <mergeCells count="40">
    <mergeCell ref="R6:T6"/>
    <mergeCell ref="B2:N4"/>
    <mergeCell ref="O2:P4"/>
    <mergeCell ref="B5:N5"/>
    <mergeCell ref="B6:L6"/>
    <mergeCell ref="N6:P6"/>
    <mergeCell ref="C7:F7"/>
    <mergeCell ref="G7:J7"/>
    <mergeCell ref="C8:F8"/>
    <mergeCell ref="G8:J8"/>
    <mergeCell ref="B9:B12"/>
    <mergeCell ref="C9:F9"/>
    <mergeCell ref="G9:J9"/>
    <mergeCell ref="C10:F10"/>
    <mergeCell ref="G10:J10"/>
    <mergeCell ref="C11:F11"/>
    <mergeCell ref="G11:J11"/>
    <mergeCell ref="C12:F12"/>
    <mergeCell ref="G12:J12"/>
    <mergeCell ref="B13:B16"/>
    <mergeCell ref="C13:F13"/>
    <mergeCell ref="G13:J13"/>
    <mergeCell ref="C14:F14"/>
    <mergeCell ref="G14:J14"/>
    <mergeCell ref="C15:F15"/>
    <mergeCell ref="G15:J15"/>
    <mergeCell ref="C30:L30"/>
    <mergeCell ref="C16:F16"/>
    <mergeCell ref="C17:F17"/>
    <mergeCell ref="B18:B22"/>
    <mergeCell ref="C18:F18"/>
    <mergeCell ref="C19:F19"/>
    <mergeCell ref="C20:F20"/>
    <mergeCell ref="C21:F21"/>
    <mergeCell ref="C22:F22"/>
    <mergeCell ref="C27:N27"/>
    <mergeCell ref="G22:J22"/>
    <mergeCell ref="C26:P26"/>
    <mergeCell ref="C28:L28"/>
    <mergeCell ref="C29:L29"/>
  </mergeCells>
  <pageMargins left="0.7" right="0.7" top="0.75" bottom="0.75" header="0.3" footer="0.3"/>
  <pageSetup paperSize="9" scale="73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2"/>
  <sheetViews>
    <sheetView workbookViewId="0">
      <selection activeCell="A7" sqref="A7"/>
    </sheetView>
  </sheetViews>
  <sheetFormatPr defaultRowHeight="15" x14ac:dyDescent="0.25"/>
  <cols>
    <col min="1" max="1" width="16.42578125" style="1" customWidth="1"/>
    <col min="2" max="6" width="9.140625" style="1"/>
    <col min="7" max="9" width="9.140625" style="1" hidden="1" customWidth="1"/>
    <col min="10" max="10" width="14.28515625" style="1" hidden="1" customWidth="1"/>
    <col min="11" max="12" width="9.140625" style="1" customWidth="1"/>
    <col min="13" max="13" width="3.140625" style="1" customWidth="1"/>
    <col min="14" max="17" width="9.140625" style="1" customWidth="1"/>
    <col min="18" max="16384" width="9.140625" style="1"/>
  </cols>
  <sheetData>
    <row r="1" spans="1:21" ht="15.75" thickBot="1" x14ac:dyDescent="0.3"/>
    <row r="2" spans="1:21" ht="15" customHeight="1" x14ac:dyDescent="0.25">
      <c r="B2" s="58" t="s">
        <v>55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60"/>
      <c r="O2" s="67" t="s">
        <v>50</v>
      </c>
      <c r="P2" s="68"/>
    </row>
    <row r="3" spans="1:21" ht="15" customHeight="1" x14ac:dyDescent="0.25">
      <c r="B3" s="61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3"/>
      <c r="O3" s="69"/>
      <c r="P3" s="70"/>
    </row>
    <row r="4" spans="1:21" ht="15.75" customHeight="1" thickBot="1" x14ac:dyDescent="0.3">
      <c r="B4" s="64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6"/>
      <c r="O4" s="71"/>
      <c r="P4" s="72"/>
    </row>
    <row r="5" spans="1:21" ht="21.75" thickBot="1" x14ac:dyDescent="0.3"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</row>
    <row r="6" spans="1:21" ht="15.75" thickBot="1" x14ac:dyDescent="0.3">
      <c r="A6" s="1" t="s">
        <v>64</v>
      </c>
      <c r="B6" s="73" t="s">
        <v>0</v>
      </c>
      <c r="C6" s="74"/>
      <c r="D6" s="74"/>
      <c r="E6" s="74"/>
      <c r="F6" s="74"/>
      <c r="G6" s="74"/>
      <c r="H6" s="74"/>
      <c r="I6" s="74"/>
      <c r="J6" s="74"/>
      <c r="K6" s="74"/>
      <c r="L6" s="75"/>
      <c r="N6" s="76" t="s">
        <v>1</v>
      </c>
      <c r="O6" s="77"/>
      <c r="P6" s="78"/>
      <c r="R6" s="76" t="s">
        <v>2</v>
      </c>
      <c r="S6" s="77"/>
      <c r="T6" s="78"/>
    </row>
    <row r="7" spans="1:21" x14ac:dyDescent="0.25">
      <c r="B7" s="4" t="s">
        <v>3</v>
      </c>
      <c r="C7" s="51" t="s">
        <v>4</v>
      </c>
      <c r="D7" s="52"/>
      <c r="E7" s="52"/>
      <c r="F7" s="53"/>
      <c r="G7" s="51" t="s">
        <v>5</v>
      </c>
      <c r="H7" s="52"/>
      <c r="I7" s="52"/>
      <c r="J7" s="53"/>
      <c r="K7" s="4" t="s">
        <v>6</v>
      </c>
      <c r="L7" s="5" t="s">
        <v>7</v>
      </c>
      <c r="N7" s="6" t="s">
        <v>8</v>
      </c>
      <c r="O7" s="6" t="s">
        <v>9</v>
      </c>
      <c r="P7" s="6" t="s">
        <v>10</v>
      </c>
      <c r="R7" s="6" t="s">
        <v>11</v>
      </c>
      <c r="S7" s="6" t="s">
        <v>12</v>
      </c>
      <c r="T7" s="6" t="s">
        <v>13</v>
      </c>
    </row>
    <row r="8" spans="1:21" x14ac:dyDescent="0.25">
      <c r="B8" s="7"/>
      <c r="C8" s="54"/>
      <c r="D8" s="55"/>
      <c r="E8" s="55"/>
      <c r="F8" s="56"/>
      <c r="G8" s="54"/>
      <c r="H8" s="55"/>
      <c r="I8" s="55"/>
      <c r="J8" s="56"/>
      <c r="K8" s="7" t="s">
        <v>14</v>
      </c>
      <c r="L8" s="8"/>
      <c r="N8" s="7" t="s">
        <v>14</v>
      </c>
      <c r="O8" s="7" t="s">
        <v>14</v>
      </c>
      <c r="P8" s="7" t="s">
        <v>14</v>
      </c>
      <c r="R8" s="7" t="s">
        <v>15</v>
      </c>
      <c r="S8" s="7" t="s">
        <v>16</v>
      </c>
      <c r="T8" s="7" t="s">
        <v>17</v>
      </c>
    </row>
    <row r="9" spans="1:21" x14ac:dyDescent="0.25">
      <c r="B9" s="48" t="s">
        <v>18</v>
      </c>
      <c r="C9" s="57" t="s">
        <v>56</v>
      </c>
      <c r="D9" s="57"/>
      <c r="E9" s="57"/>
      <c r="F9" s="57"/>
      <c r="G9" s="57"/>
      <c r="H9" s="57"/>
      <c r="I9" s="57"/>
      <c r="J9" s="57"/>
      <c r="K9" s="10">
        <v>0.74</v>
      </c>
      <c r="L9" s="11"/>
      <c r="N9" s="10">
        <f>K9/2</f>
        <v>0.37</v>
      </c>
      <c r="O9" s="10"/>
      <c r="P9" s="10"/>
      <c r="R9" s="32"/>
      <c r="S9" s="13"/>
      <c r="T9" s="13">
        <f>K9*S9</f>
        <v>0</v>
      </c>
      <c r="U9" s="14">
        <f t="shared" ref="U9:U21" si="0">R9*S9</f>
        <v>0</v>
      </c>
    </row>
    <row r="10" spans="1:21" x14ac:dyDescent="0.25">
      <c r="B10" s="45"/>
      <c r="C10" s="47" t="s">
        <v>57</v>
      </c>
      <c r="D10" s="47"/>
      <c r="E10" s="47"/>
      <c r="F10" s="47"/>
      <c r="G10" s="47"/>
      <c r="H10" s="47"/>
      <c r="I10" s="47"/>
      <c r="J10" s="47"/>
      <c r="K10" s="12">
        <v>2E-3</v>
      </c>
      <c r="L10" s="15"/>
      <c r="N10" s="10">
        <f t="shared" ref="N10:N21" si="1">K10/2</f>
        <v>1E-3</v>
      </c>
      <c r="O10" s="12"/>
      <c r="P10" s="12"/>
      <c r="R10" s="33"/>
      <c r="S10" s="16"/>
      <c r="T10" s="13"/>
      <c r="U10" s="14">
        <f t="shared" si="0"/>
        <v>0</v>
      </c>
    </row>
    <row r="11" spans="1:21" x14ac:dyDescent="0.25">
      <c r="B11" s="45"/>
      <c r="C11" s="47" t="s">
        <v>21</v>
      </c>
      <c r="D11" s="47"/>
      <c r="E11" s="47"/>
      <c r="F11" s="47"/>
      <c r="G11" s="47"/>
      <c r="H11" s="47"/>
      <c r="I11" s="47"/>
      <c r="J11" s="47"/>
      <c r="K11" s="12">
        <v>0.03</v>
      </c>
      <c r="L11" s="15"/>
      <c r="N11" s="10">
        <f t="shared" si="1"/>
        <v>1.4999999999999999E-2</v>
      </c>
      <c r="O11" s="12"/>
      <c r="P11" s="12"/>
      <c r="R11" s="32"/>
      <c r="S11" s="13"/>
      <c r="T11" s="13"/>
      <c r="U11" s="14">
        <f t="shared" si="0"/>
        <v>0</v>
      </c>
    </row>
    <row r="12" spans="1:21" x14ac:dyDescent="0.25">
      <c r="B12" s="48" t="s">
        <v>23</v>
      </c>
      <c r="C12" s="47" t="s">
        <v>24</v>
      </c>
      <c r="D12" s="47"/>
      <c r="E12" s="47"/>
      <c r="F12" s="47"/>
      <c r="G12" s="47"/>
      <c r="H12" s="47"/>
      <c r="I12" s="47"/>
      <c r="J12" s="47"/>
      <c r="K12" s="39">
        <v>0.05</v>
      </c>
      <c r="L12" s="15"/>
      <c r="N12" s="10">
        <f t="shared" si="1"/>
        <v>2.5000000000000001E-2</v>
      </c>
      <c r="O12" s="12"/>
      <c r="P12" s="12"/>
      <c r="R12" s="16"/>
      <c r="S12" s="16"/>
      <c r="T12" s="13"/>
      <c r="U12" s="14">
        <f t="shared" si="0"/>
        <v>0</v>
      </c>
    </row>
    <row r="13" spans="1:21" x14ac:dyDescent="0.25">
      <c r="B13" s="45"/>
      <c r="C13" s="49" t="s">
        <v>58</v>
      </c>
      <c r="D13" s="50"/>
      <c r="E13" s="50"/>
      <c r="F13" s="50"/>
      <c r="G13" s="47"/>
      <c r="H13" s="47"/>
      <c r="I13" s="47"/>
      <c r="J13" s="47"/>
      <c r="K13" s="12">
        <v>0.03</v>
      </c>
      <c r="L13" s="15"/>
      <c r="N13" s="10">
        <f t="shared" si="1"/>
        <v>1.4999999999999999E-2</v>
      </c>
      <c r="O13" s="12"/>
      <c r="P13" s="12"/>
      <c r="R13" s="33"/>
      <c r="S13" s="16"/>
      <c r="T13" s="13"/>
      <c r="U13" s="14">
        <f t="shared" si="0"/>
        <v>0</v>
      </c>
    </row>
    <row r="14" spans="1:21" x14ac:dyDescent="0.25">
      <c r="B14" s="45"/>
      <c r="C14" s="47" t="s">
        <v>59</v>
      </c>
      <c r="D14" s="47"/>
      <c r="E14" s="47"/>
      <c r="F14" s="47"/>
      <c r="G14" s="47"/>
      <c r="H14" s="47"/>
      <c r="I14" s="47"/>
      <c r="J14" s="47"/>
      <c r="K14" s="12">
        <v>1.4999999999999999E-2</v>
      </c>
      <c r="L14" s="15"/>
      <c r="N14" s="10">
        <f t="shared" si="1"/>
        <v>7.4999999999999997E-3</v>
      </c>
      <c r="O14" s="12"/>
      <c r="P14" s="12"/>
      <c r="R14" s="33"/>
      <c r="S14" s="16"/>
      <c r="T14" s="13"/>
      <c r="U14" s="14">
        <f t="shared" si="0"/>
        <v>0</v>
      </c>
    </row>
    <row r="15" spans="1:21" x14ac:dyDescent="0.25">
      <c r="B15" s="45"/>
      <c r="C15" s="41" t="s">
        <v>65</v>
      </c>
      <c r="D15" s="42"/>
      <c r="E15" s="42"/>
      <c r="F15" s="43"/>
      <c r="G15" s="34"/>
      <c r="H15" s="35"/>
      <c r="I15" s="35"/>
      <c r="J15" s="36"/>
      <c r="K15" s="39">
        <v>0.02</v>
      </c>
      <c r="L15" s="15"/>
      <c r="N15" s="10">
        <f t="shared" si="1"/>
        <v>0.01</v>
      </c>
      <c r="O15" s="12"/>
      <c r="P15" s="12"/>
      <c r="R15" s="33"/>
      <c r="S15" s="16"/>
      <c r="T15" s="13"/>
      <c r="U15" s="14"/>
    </row>
    <row r="16" spans="1:21" x14ac:dyDescent="0.25">
      <c r="B16" s="46"/>
      <c r="C16" s="41" t="s">
        <v>60</v>
      </c>
      <c r="D16" s="42"/>
      <c r="E16" s="42"/>
      <c r="F16" s="43"/>
      <c r="G16" s="34"/>
      <c r="H16" s="35"/>
      <c r="I16" s="35"/>
      <c r="J16" s="36"/>
      <c r="K16" s="12">
        <v>2.5000000000000001E-2</v>
      </c>
      <c r="L16" s="15"/>
      <c r="N16" s="10">
        <f t="shared" si="1"/>
        <v>1.2500000000000001E-2</v>
      </c>
      <c r="O16" s="12"/>
      <c r="P16" s="12"/>
      <c r="R16" s="33"/>
      <c r="S16" s="16"/>
      <c r="T16" s="13"/>
      <c r="U16" s="14"/>
    </row>
    <row r="17" spans="2:21" x14ac:dyDescent="0.25">
      <c r="B17" s="45" t="s">
        <v>29</v>
      </c>
      <c r="C17" s="41" t="s">
        <v>61</v>
      </c>
      <c r="D17" s="42"/>
      <c r="E17" s="42"/>
      <c r="F17" s="43"/>
      <c r="G17" s="34"/>
      <c r="H17" s="35"/>
      <c r="I17" s="35"/>
      <c r="J17" s="36"/>
      <c r="K17" s="12">
        <v>0.02</v>
      </c>
      <c r="L17" s="15"/>
      <c r="N17" s="10">
        <f t="shared" si="1"/>
        <v>0.01</v>
      </c>
      <c r="O17" s="12"/>
      <c r="P17" s="12"/>
      <c r="R17" s="33"/>
      <c r="S17" s="16"/>
      <c r="T17" s="13"/>
      <c r="U17" s="14"/>
    </row>
    <row r="18" spans="2:21" x14ac:dyDescent="0.25">
      <c r="B18" s="45"/>
      <c r="C18" s="41" t="s">
        <v>62</v>
      </c>
      <c r="D18" s="42"/>
      <c r="E18" s="42"/>
      <c r="F18" s="43"/>
      <c r="G18" s="34"/>
      <c r="H18" s="35"/>
      <c r="I18" s="35"/>
      <c r="J18" s="36"/>
      <c r="K18" s="12">
        <v>0.03</v>
      </c>
      <c r="L18" s="15"/>
      <c r="N18" s="10">
        <f t="shared" si="1"/>
        <v>1.4999999999999999E-2</v>
      </c>
      <c r="O18" s="12"/>
      <c r="P18" s="12"/>
      <c r="R18" s="33"/>
      <c r="S18" s="16"/>
      <c r="T18" s="13"/>
      <c r="U18" s="14"/>
    </row>
    <row r="19" spans="2:21" x14ac:dyDescent="0.25">
      <c r="B19" s="45"/>
      <c r="C19" s="41" t="s">
        <v>63</v>
      </c>
      <c r="D19" s="42"/>
      <c r="E19" s="42"/>
      <c r="F19" s="43"/>
      <c r="G19" s="34"/>
      <c r="H19" s="35"/>
      <c r="I19" s="35"/>
      <c r="J19" s="36"/>
      <c r="K19" s="12">
        <v>0.03</v>
      </c>
      <c r="L19" s="15"/>
      <c r="N19" s="10">
        <f t="shared" si="1"/>
        <v>1.4999999999999999E-2</v>
      </c>
      <c r="O19" s="12"/>
      <c r="P19" s="12"/>
      <c r="R19" s="33"/>
      <c r="S19" s="16"/>
      <c r="T19" s="13"/>
      <c r="U19" s="14"/>
    </row>
    <row r="20" spans="2:21" x14ac:dyDescent="0.25">
      <c r="B20" s="45"/>
      <c r="C20" s="41" t="s">
        <v>66</v>
      </c>
      <c r="D20" s="42"/>
      <c r="E20" s="42"/>
      <c r="F20" s="43"/>
      <c r="G20" s="34"/>
      <c r="H20" s="35"/>
      <c r="I20" s="35"/>
      <c r="J20" s="36"/>
      <c r="K20" s="12">
        <v>0.01</v>
      </c>
      <c r="L20" s="15"/>
      <c r="N20" s="10">
        <f t="shared" si="1"/>
        <v>5.0000000000000001E-3</v>
      </c>
      <c r="O20" s="12"/>
      <c r="P20" s="12"/>
      <c r="R20" s="33"/>
      <c r="S20" s="16"/>
      <c r="T20" s="13"/>
      <c r="U20" s="14"/>
    </row>
    <row r="21" spans="2:21" x14ac:dyDescent="0.25">
      <c r="B21" s="46"/>
      <c r="C21" s="41"/>
      <c r="D21" s="42"/>
      <c r="E21" s="42"/>
      <c r="F21" s="43"/>
      <c r="G21" s="41"/>
      <c r="H21" s="42"/>
      <c r="I21" s="42"/>
      <c r="J21" s="43"/>
      <c r="K21" s="12"/>
      <c r="L21" s="15"/>
      <c r="N21" s="10">
        <f t="shared" si="1"/>
        <v>0</v>
      </c>
      <c r="O21" s="12"/>
      <c r="P21" s="12"/>
      <c r="R21" s="33"/>
      <c r="S21" s="16"/>
      <c r="T21" s="13">
        <f>K21*S21</f>
        <v>0</v>
      </c>
      <c r="U21" s="14">
        <f t="shared" si="0"/>
        <v>0</v>
      </c>
    </row>
    <row r="22" spans="2:21" x14ac:dyDescent="0.25">
      <c r="K22" s="22">
        <f>SUM(K9:K21)</f>
        <v>1.0020000000000002</v>
      </c>
      <c r="N22" s="22">
        <f>SUM(N9:N21)</f>
        <v>0.50100000000000011</v>
      </c>
      <c r="O22" s="22">
        <f>SUM(O9:O21)</f>
        <v>0</v>
      </c>
      <c r="P22" s="37">
        <f>SUM(P9:P21)</f>
        <v>0</v>
      </c>
      <c r="T22" s="14">
        <f>SUM(T9:T21)</f>
        <v>0</v>
      </c>
      <c r="U22" s="14">
        <f>SUM(U9:U21)</f>
        <v>0</v>
      </c>
    </row>
    <row r="23" spans="2:21" x14ac:dyDescent="0.25">
      <c r="L23" s="25"/>
      <c r="N23" s="26"/>
      <c r="O23" s="26"/>
      <c r="P23" s="26"/>
    </row>
    <row r="24" spans="2:21" x14ac:dyDescent="0.25">
      <c r="B24" s="27" t="s">
        <v>37</v>
      </c>
    </row>
    <row r="25" spans="2:21" ht="15.75" customHeight="1" x14ac:dyDescent="0.25">
      <c r="B25" s="28">
        <v>1</v>
      </c>
      <c r="C25" s="44" t="s">
        <v>80</v>
      </c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T25" s="22"/>
    </row>
    <row r="26" spans="2:21" ht="15.75" customHeight="1" x14ac:dyDescent="0.25">
      <c r="B26" s="28">
        <v>2</v>
      </c>
      <c r="C26" s="40" t="s">
        <v>81</v>
      </c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T26" s="22"/>
    </row>
    <row r="27" spans="2:21" ht="18.75" customHeight="1" x14ac:dyDescent="0.25">
      <c r="B27" s="28">
        <v>3</v>
      </c>
      <c r="C27" s="40" t="s">
        <v>79</v>
      </c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</row>
    <row r="28" spans="2:21" ht="15.75" customHeight="1" x14ac:dyDescent="0.25">
      <c r="B28" s="28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T28" s="22"/>
    </row>
    <row r="29" spans="2:21" x14ac:dyDescent="0.25"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</row>
    <row r="30" spans="2:21" x14ac:dyDescent="0.25">
      <c r="B30" s="27" t="s">
        <v>44</v>
      </c>
      <c r="D30" s="27"/>
      <c r="E30" s="27" t="s">
        <v>45</v>
      </c>
      <c r="H30" s="27" t="s">
        <v>46</v>
      </c>
    </row>
    <row r="31" spans="2:21" x14ac:dyDescent="0.25">
      <c r="B31" s="27"/>
    </row>
    <row r="32" spans="2:21" x14ac:dyDescent="0.25">
      <c r="B32" s="1" t="s">
        <v>47</v>
      </c>
      <c r="E32" s="1" t="s">
        <v>48</v>
      </c>
      <c r="H32" s="1" t="s">
        <v>48</v>
      </c>
    </row>
  </sheetData>
  <mergeCells count="38">
    <mergeCell ref="R6:T6"/>
    <mergeCell ref="B2:N4"/>
    <mergeCell ref="O2:P4"/>
    <mergeCell ref="B5:N5"/>
    <mergeCell ref="B6:L6"/>
    <mergeCell ref="N6:P6"/>
    <mergeCell ref="B9:B11"/>
    <mergeCell ref="C9:F9"/>
    <mergeCell ref="G9:J9"/>
    <mergeCell ref="C10:F10"/>
    <mergeCell ref="G10:J10"/>
    <mergeCell ref="C11:F11"/>
    <mergeCell ref="G14:J14"/>
    <mergeCell ref="C7:F7"/>
    <mergeCell ref="G7:J7"/>
    <mergeCell ref="C8:F8"/>
    <mergeCell ref="G8:J8"/>
    <mergeCell ref="G11:J11"/>
    <mergeCell ref="C12:F12"/>
    <mergeCell ref="G12:J12"/>
    <mergeCell ref="C13:F13"/>
    <mergeCell ref="G13:J13"/>
    <mergeCell ref="B12:B16"/>
    <mergeCell ref="C27:P27"/>
    <mergeCell ref="C28:P28"/>
    <mergeCell ref="C29:P29"/>
    <mergeCell ref="C26:P26"/>
    <mergeCell ref="G21:J21"/>
    <mergeCell ref="C25:P25"/>
    <mergeCell ref="C15:F15"/>
    <mergeCell ref="C16:F16"/>
    <mergeCell ref="B17:B21"/>
    <mergeCell ref="C17:F17"/>
    <mergeCell ref="C18:F18"/>
    <mergeCell ref="C19:F19"/>
    <mergeCell ref="C20:F20"/>
    <mergeCell ref="C21:F21"/>
    <mergeCell ref="C14:F14"/>
  </mergeCells>
  <pageMargins left="0.7" right="0.7" top="0.75" bottom="0.75" header="0.3" footer="0.3"/>
  <pageSetup paperSize="9" scale="78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7"/>
  <sheetViews>
    <sheetView zoomScale="80" zoomScaleNormal="80" workbookViewId="0">
      <selection activeCell="F27" sqref="F27"/>
    </sheetView>
  </sheetViews>
  <sheetFormatPr defaultRowHeight="15" x14ac:dyDescent="0.25"/>
  <cols>
    <col min="1" max="1" width="19.140625" style="1" customWidth="1"/>
    <col min="2" max="6" width="9.140625" style="1"/>
    <col min="7" max="9" width="9.140625" style="1" customWidth="1"/>
    <col min="10" max="10" width="14.28515625" style="1" customWidth="1"/>
    <col min="11" max="12" width="9.140625" style="1" customWidth="1"/>
    <col min="13" max="13" width="3.140625" style="1" customWidth="1"/>
    <col min="14" max="14" width="9.42578125" style="1" customWidth="1"/>
    <col min="15" max="15" width="11" style="1" customWidth="1"/>
    <col min="16" max="17" width="9.140625" style="1" customWidth="1"/>
    <col min="18" max="20" width="9.140625" style="1"/>
    <col min="21" max="21" width="11.85546875" style="1" customWidth="1"/>
    <col min="22" max="16384" width="9.140625" style="1"/>
  </cols>
  <sheetData>
    <row r="1" spans="1:21" ht="15.75" thickBot="1" x14ac:dyDescent="0.3"/>
    <row r="2" spans="1:21" ht="15" customHeight="1" x14ac:dyDescent="0.25">
      <c r="B2" s="58" t="s">
        <v>49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60"/>
      <c r="O2" s="67" t="s">
        <v>50</v>
      </c>
      <c r="P2" s="68"/>
    </row>
    <row r="3" spans="1:21" ht="15" customHeight="1" x14ac:dyDescent="0.25">
      <c r="B3" s="61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3"/>
      <c r="O3" s="69"/>
      <c r="P3" s="70"/>
    </row>
    <row r="4" spans="1:21" ht="15.75" customHeight="1" thickBot="1" x14ac:dyDescent="0.3">
      <c r="B4" s="64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6"/>
      <c r="O4" s="71"/>
      <c r="P4" s="72"/>
    </row>
    <row r="5" spans="1:21" ht="21.75" thickBot="1" x14ac:dyDescent="0.3">
      <c r="B5" s="2"/>
      <c r="C5" s="2"/>
      <c r="D5" s="2"/>
      <c r="E5" s="2"/>
      <c r="F5" s="2"/>
      <c r="G5" s="2"/>
      <c r="H5" s="2"/>
      <c r="I5" s="2"/>
      <c r="J5" s="2"/>
      <c r="K5" s="3"/>
      <c r="L5" s="3"/>
    </row>
    <row r="6" spans="1:21" ht="15.75" thickBot="1" x14ac:dyDescent="0.3">
      <c r="A6" s="1" t="s">
        <v>51</v>
      </c>
      <c r="B6" s="73" t="s">
        <v>0</v>
      </c>
      <c r="C6" s="74"/>
      <c r="D6" s="74"/>
      <c r="E6" s="74"/>
      <c r="F6" s="74"/>
      <c r="G6" s="74"/>
      <c r="H6" s="74"/>
      <c r="I6" s="74"/>
      <c r="J6" s="74"/>
      <c r="K6" s="74"/>
      <c r="L6" s="75"/>
      <c r="N6" s="76" t="s">
        <v>1</v>
      </c>
      <c r="O6" s="77"/>
      <c r="P6" s="78"/>
      <c r="R6" s="76" t="s">
        <v>2</v>
      </c>
      <c r="S6" s="77"/>
      <c r="T6" s="78"/>
    </row>
    <row r="7" spans="1:21" x14ac:dyDescent="0.25">
      <c r="B7" s="4" t="s">
        <v>3</v>
      </c>
      <c r="C7" s="51" t="s">
        <v>4</v>
      </c>
      <c r="D7" s="52"/>
      <c r="E7" s="52"/>
      <c r="F7" s="53"/>
      <c r="G7" s="51" t="s">
        <v>5</v>
      </c>
      <c r="H7" s="52"/>
      <c r="I7" s="52"/>
      <c r="J7" s="53"/>
      <c r="K7" s="4" t="s">
        <v>6</v>
      </c>
      <c r="L7" s="5" t="s">
        <v>7</v>
      </c>
      <c r="N7" s="6" t="s">
        <v>8</v>
      </c>
      <c r="O7" s="6" t="s">
        <v>9</v>
      </c>
      <c r="P7" s="6" t="s">
        <v>10</v>
      </c>
      <c r="R7" s="6" t="s">
        <v>11</v>
      </c>
      <c r="S7" s="6" t="s">
        <v>12</v>
      </c>
      <c r="T7" s="6" t="s">
        <v>13</v>
      </c>
    </row>
    <row r="8" spans="1:21" x14ac:dyDescent="0.25">
      <c r="B8" s="7"/>
      <c r="C8" s="54"/>
      <c r="D8" s="55"/>
      <c r="E8" s="55"/>
      <c r="F8" s="56"/>
      <c r="G8" s="54"/>
      <c r="H8" s="55"/>
      <c r="I8" s="55"/>
      <c r="J8" s="56"/>
      <c r="K8" s="7" t="s">
        <v>14</v>
      </c>
      <c r="L8" s="8"/>
      <c r="N8" s="9" t="s">
        <v>14</v>
      </c>
      <c r="O8" s="9" t="s">
        <v>14</v>
      </c>
      <c r="P8" s="9" t="s">
        <v>14</v>
      </c>
      <c r="R8" s="7" t="s">
        <v>15</v>
      </c>
      <c r="S8" s="7" t="s">
        <v>16</v>
      </c>
      <c r="T8" s="7" t="s">
        <v>17</v>
      </c>
    </row>
    <row r="9" spans="1:21" x14ac:dyDescent="0.25">
      <c r="B9" s="48" t="s">
        <v>18</v>
      </c>
      <c r="C9" s="57" t="s">
        <v>19</v>
      </c>
      <c r="D9" s="57"/>
      <c r="E9" s="57"/>
      <c r="F9" s="57"/>
      <c r="G9" s="57"/>
      <c r="H9" s="57"/>
      <c r="I9" s="57"/>
      <c r="J9" s="57"/>
      <c r="K9" s="10">
        <v>0.39</v>
      </c>
      <c r="L9" s="11"/>
      <c r="N9" s="12">
        <f>K9/2</f>
        <v>0.19500000000000001</v>
      </c>
      <c r="O9" s="12"/>
      <c r="P9" s="12"/>
      <c r="R9" s="13"/>
      <c r="S9" s="13">
        <v>10</v>
      </c>
      <c r="T9" s="13">
        <v>0</v>
      </c>
      <c r="U9" s="14">
        <f t="shared" ref="U9:U11" si="0">R9*S9</f>
        <v>0</v>
      </c>
    </row>
    <row r="10" spans="1:21" x14ac:dyDescent="0.25">
      <c r="B10" s="45"/>
      <c r="C10" s="47" t="s">
        <v>20</v>
      </c>
      <c r="D10" s="47"/>
      <c r="E10" s="47"/>
      <c r="F10" s="47"/>
      <c r="G10" s="47"/>
      <c r="H10" s="47"/>
      <c r="I10" s="47"/>
      <c r="J10" s="47"/>
      <c r="K10" s="10">
        <v>2E-3</v>
      </c>
      <c r="L10" s="15"/>
      <c r="N10" s="12">
        <f t="shared" ref="N10:N23" si="1">K10/2</f>
        <v>1E-3</v>
      </c>
      <c r="O10" s="12"/>
      <c r="P10" s="12"/>
      <c r="R10" s="16">
        <v>204.119</v>
      </c>
      <c r="S10" s="16">
        <v>25</v>
      </c>
      <c r="T10" s="13">
        <f>S10*K10</f>
        <v>0.05</v>
      </c>
      <c r="U10" s="14">
        <f t="shared" si="0"/>
        <v>5102.9750000000004</v>
      </c>
    </row>
    <row r="11" spans="1:21" x14ac:dyDescent="0.25">
      <c r="B11" s="45"/>
      <c r="C11" s="47" t="s">
        <v>21</v>
      </c>
      <c r="D11" s="47"/>
      <c r="E11" s="47"/>
      <c r="F11" s="47"/>
      <c r="G11" s="47"/>
      <c r="H11" s="47"/>
      <c r="I11" s="47"/>
      <c r="J11" s="47"/>
      <c r="K11" s="10">
        <v>0.01</v>
      </c>
      <c r="L11" s="15"/>
      <c r="N11" s="12">
        <f t="shared" si="1"/>
        <v>5.0000000000000001E-3</v>
      </c>
      <c r="O11" s="12"/>
      <c r="P11" s="12"/>
      <c r="R11" s="16"/>
      <c r="S11" s="16">
        <v>9</v>
      </c>
      <c r="T11" s="13">
        <f t="shared" ref="T11:T24" si="2">S11*K11</f>
        <v>0.09</v>
      </c>
      <c r="U11" s="14">
        <f t="shared" si="0"/>
        <v>0</v>
      </c>
    </row>
    <row r="12" spans="1:21" x14ac:dyDescent="0.25">
      <c r="B12" s="46"/>
      <c r="C12" s="41" t="s">
        <v>22</v>
      </c>
      <c r="D12" s="42"/>
      <c r="E12" s="42"/>
      <c r="F12" s="43"/>
      <c r="G12" s="41"/>
      <c r="H12" s="42"/>
      <c r="I12" s="42"/>
      <c r="J12" s="43"/>
      <c r="K12" s="10">
        <v>1E-3</v>
      </c>
      <c r="L12" s="15"/>
      <c r="N12" s="12">
        <f t="shared" si="1"/>
        <v>5.0000000000000001E-4</v>
      </c>
      <c r="O12" s="12"/>
      <c r="P12" s="12"/>
      <c r="R12" s="16"/>
      <c r="S12" s="16"/>
      <c r="T12" s="13"/>
      <c r="U12" s="14"/>
    </row>
    <row r="13" spans="1:21" ht="15.75" customHeight="1" x14ac:dyDescent="0.25">
      <c r="B13" s="82" t="s">
        <v>23</v>
      </c>
      <c r="C13" s="57" t="s">
        <v>24</v>
      </c>
      <c r="D13" s="57"/>
      <c r="E13" s="57"/>
      <c r="F13" s="57"/>
      <c r="G13" s="47"/>
      <c r="H13" s="47"/>
      <c r="I13" s="47"/>
      <c r="J13" s="47"/>
      <c r="K13" s="12">
        <v>0.06</v>
      </c>
      <c r="L13" s="15"/>
      <c r="N13" s="12">
        <f t="shared" si="1"/>
        <v>0.03</v>
      </c>
      <c r="O13" s="12"/>
      <c r="P13" s="12"/>
      <c r="R13" s="16"/>
      <c r="S13" s="16"/>
      <c r="T13" s="13">
        <f t="shared" si="2"/>
        <v>0</v>
      </c>
      <c r="U13" s="14">
        <f>R13*S13</f>
        <v>0</v>
      </c>
    </row>
    <row r="14" spans="1:21" ht="15.75" customHeight="1" x14ac:dyDescent="0.25">
      <c r="B14" s="82"/>
      <c r="C14" s="83" t="s">
        <v>25</v>
      </c>
      <c r="D14" s="47"/>
      <c r="E14" s="47"/>
      <c r="F14" s="47"/>
      <c r="G14" s="47"/>
      <c r="H14" s="47"/>
      <c r="I14" s="47"/>
      <c r="J14" s="47"/>
      <c r="K14" s="12">
        <v>0.05</v>
      </c>
      <c r="L14" s="15"/>
      <c r="N14" s="12">
        <f t="shared" si="1"/>
        <v>2.5000000000000001E-2</v>
      </c>
      <c r="O14" s="12"/>
      <c r="P14" s="12"/>
      <c r="R14" s="16">
        <v>90.718999999999994</v>
      </c>
      <c r="S14" s="16">
        <v>41</v>
      </c>
      <c r="T14" s="13">
        <f t="shared" si="2"/>
        <v>2.0500000000000003</v>
      </c>
      <c r="U14" s="14">
        <f>R14*S14</f>
        <v>3719.4789999999998</v>
      </c>
    </row>
    <row r="15" spans="1:21" x14ac:dyDescent="0.25">
      <c r="B15" s="82"/>
      <c r="C15" s="47" t="s">
        <v>26</v>
      </c>
      <c r="D15" s="47"/>
      <c r="E15" s="47"/>
      <c r="F15" s="47"/>
      <c r="G15" s="47" t="s">
        <v>27</v>
      </c>
      <c r="H15" s="47"/>
      <c r="I15" s="47"/>
      <c r="J15" s="47"/>
      <c r="K15" s="12">
        <v>0.04</v>
      </c>
      <c r="L15" s="15"/>
      <c r="N15" s="12">
        <f t="shared" si="1"/>
        <v>0.02</v>
      </c>
      <c r="O15" s="12"/>
      <c r="P15" s="12"/>
      <c r="R15" s="16">
        <v>113.399</v>
      </c>
      <c r="S15" s="16">
        <v>41</v>
      </c>
      <c r="T15" s="13">
        <f t="shared" si="2"/>
        <v>1.6400000000000001</v>
      </c>
      <c r="U15" s="14">
        <f>R15*S15</f>
        <v>4649.3590000000004</v>
      </c>
    </row>
    <row r="16" spans="1:21" x14ac:dyDescent="0.25">
      <c r="B16" s="82"/>
      <c r="C16" s="47" t="s">
        <v>28</v>
      </c>
      <c r="D16" s="47"/>
      <c r="E16" s="47"/>
      <c r="F16" s="47"/>
      <c r="G16" s="47"/>
      <c r="H16" s="47"/>
      <c r="I16" s="47"/>
      <c r="J16" s="47"/>
      <c r="K16" s="12">
        <v>0.01</v>
      </c>
      <c r="L16" s="15"/>
      <c r="N16" s="12">
        <f t="shared" si="1"/>
        <v>5.0000000000000001E-3</v>
      </c>
      <c r="O16" s="12"/>
      <c r="P16" s="12"/>
      <c r="R16" s="16"/>
      <c r="S16" s="16">
        <v>20</v>
      </c>
      <c r="T16" s="13">
        <f t="shared" si="2"/>
        <v>0.2</v>
      </c>
      <c r="U16" s="14">
        <f t="shared" ref="U16:U18" si="3">R16*S16</f>
        <v>0</v>
      </c>
    </row>
    <row r="17" spans="2:21" x14ac:dyDescent="0.25">
      <c r="B17" s="82" t="s">
        <v>29</v>
      </c>
      <c r="C17" s="47" t="s">
        <v>30</v>
      </c>
      <c r="D17" s="47"/>
      <c r="E17" s="47"/>
      <c r="F17" s="47"/>
      <c r="G17" s="47"/>
      <c r="H17" s="47"/>
      <c r="I17" s="47"/>
      <c r="J17" s="47"/>
      <c r="K17" s="12">
        <v>0.02</v>
      </c>
      <c r="L17" s="15"/>
      <c r="N17" s="12">
        <f t="shared" si="1"/>
        <v>0.01</v>
      </c>
      <c r="O17" s="12"/>
      <c r="P17" s="12"/>
      <c r="R17" s="16">
        <v>18.143999999999998</v>
      </c>
      <c r="S17" s="16">
        <v>110</v>
      </c>
      <c r="T17" s="13">
        <f t="shared" si="2"/>
        <v>2.2000000000000002</v>
      </c>
      <c r="U17" s="14">
        <f t="shared" si="3"/>
        <v>1995.84</v>
      </c>
    </row>
    <row r="18" spans="2:21" x14ac:dyDescent="0.25">
      <c r="B18" s="82"/>
      <c r="C18" s="47" t="s">
        <v>31</v>
      </c>
      <c r="D18" s="47"/>
      <c r="E18" s="47"/>
      <c r="F18" s="47"/>
      <c r="G18" s="47"/>
      <c r="H18" s="47"/>
      <c r="I18" s="47"/>
      <c r="J18" s="47"/>
      <c r="K18" s="12">
        <v>0.3</v>
      </c>
      <c r="L18" s="15"/>
      <c r="N18" s="12">
        <f t="shared" si="1"/>
        <v>0.15</v>
      </c>
      <c r="O18" s="12"/>
      <c r="P18" s="12"/>
      <c r="R18" s="16"/>
      <c r="S18" s="16"/>
      <c r="T18" s="13">
        <f t="shared" si="2"/>
        <v>0</v>
      </c>
      <c r="U18" s="14">
        <f t="shared" si="3"/>
        <v>0</v>
      </c>
    </row>
    <row r="19" spans="2:21" x14ac:dyDescent="0.25">
      <c r="B19" s="82"/>
      <c r="C19" s="41" t="s">
        <v>32</v>
      </c>
      <c r="D19" s="42"/>
      <c r="E19" s="42"/>
      <c r="F19" s="43"/>
      <c r="G19" s="79"/>
      <c r="H19" s="80"/>
      <c r="I19" s="80"/>
      <c r="J19" s="81"/>
      <c r="K19" s="12">
        <v>6.3E-2</v>
      </c>
      <c r="L19" s="15"/>
      <c r="N19" s="12">
        <f t="shared" si="1"/>
        <v>3.15E-2</v>
      </c>
      <c r="O19" s="12"/>
      <c r="P19" s="12"/>
      <c r="R19" s="17"/>
      <c r="S19" s="17"/>
      <c r="T19" s="17">
        <f t="shared" si="2"/>
        <v>0</v>
      </c>
      <c r="U19" s="14"/>
    </row>
    <row r="20" spans="2:21" x14ac:dyDescent="0.25">
      <c r="B20" s="48" t="s">
        <v>33</v>
      </c>
      <c r="C20" s="41" t="s">
        <v>52</v>
      </c>
      <c r="D20" s="42"/>
      <c r="E20" s="42"/>
      <c r="F20" s="43"/>
      <c r="G20" s="18"/>
      <c r="H20" s="19"/>
      <c r="I20" s="19"/>
      <c r="J20" s="20"/>
      <c r="K20" s="12">
        <v>0.01</v>
      </c>
      <c r="L20" s="15"/>
      <c r="N20" s="12">
        <f t="shared" si="1"/>
        <v>5.0000000000000001E-3</v>
      </c>
      <c r="O20" s="12"/>
      <c r="P20" s="12"/>
      <c r="R20" s="17"/>
      <c r="S20" s="17"/>
      <c r="T20" s="17">
        <f t="shared" si="2"/>
        <v>0</v>
      </c>
      <c r="U20" s="14"/>
    </row>
    <row r="21" spans="2:21" x14ac:dyDescent="0.25">
      <c r="B21" s="45"/>
      <c r="C21" s="41" t="s">
        <v>53</v>
      </c>
      <c r="D21" s="42"/>
      <c r="E21" s="42"/>
      <c r="F21" s="43"/>
      <c r="G21" s="18"/>
      <c r="H21" s="19"/>
      <c r="I21" s="19"/>
      <c r="J21" s="20"/>
      <c r="K21" s="12">
        <v>0.01</v>
      </c>
      <c r="L21" s="15"/>
      <c r="N21" s="12">
        <f t="shared" si="1"/>
        <v>5.0000000000000001E-3</v>
      </c>
      <c r="O21" s="12"/>
      <c r="P21" s="12"/>
      <c r="R21" s="17"/>
      <c r="S21" s="17"/>
      <c r="T21" s="17">
        <f t="shared" si="2"/>
        <v>0</v>
      </c>
      <c r="U21" s="14"/>
    </row>
    <row r="22" spans="2:21" x14ac:dyDescent="0.25">
      <c r="B22" s="45"/>
      <c r="C22" s="41" t="s">
        <v>54</v>
      </c>
      <c r="D22" s="42"/>
      <c r="E22" s="42"/>
      <c r="F22" s="43"/>
      <c r="G22" s="18"/>
      <c r="H22" s="19"/>
      <c r="I22" s="19"/>
      <c r="J22" s="20"/>
      <c r="K22" s="12">
        <v>0.02</v>
      </c>
      <c r="L22" s="15"/>
      <c r="N22" s="12">
        <f t="shared" si="1"/>
        <v>0.01</v>
      </c>
      <c r="O22" s="12"/>
      <c r="P22" s="12"/>
      <c r="R22" s="17"/>
      <c r="S22" s="17"/>
      <c r="T22" s="17">
        <f t="shared" si="2"/>
        <v>0</v>
      </c>
      <c r="U22" s="14"/>
    </row>
    <row r="23" spans="2:21" x14ac:dyDescent="0.25">
      <c r="B23" s="46"/>
      <c r="C23" s="41" t="s">
        <v>66</v>
      </c>
      <c r="D23" s="42"/>
      <c r="E23" s="42"/>
      <c r="F23" s="43"/>
      <c r="G23" s="18"/>
      <c r="H23" s="19"/>
      <c r="I23" s="19"/>
      <c r="J23" s="20"/>
      <c r="K23" s="12">
        <v>0.01</v>
      </c>
      <c r="L23" s="15"/>
      <c r="N23" s="12">
        <f t="shared" si="1"/>
        <v>5.0000000000000001E-3</v>
      </c>
      <c r="O23" s="12"/>
      <c r="P23" s="12"/>
      <c r="R23" s="17"/>
      <c r="S23" s="17"/>
      <c r="T23" s="17">
        <f t="shared" si="2"/>
        <v>0</v>
      </c>
      <c r="U23" s="14"/>
    </row>
    <row r="24" spans="2:21" x14ac:dyDescent="0.25">
      <c r="B24" s="21" t="s">
        <v>34</v>
      </c>
      <c r="C24" s="41" t="s">
        <v>35</v>
      </c>
      <c r="D24" s="42"/>
      <c r="E24" s="42"/>
      <c r="F24" s="43"/>
      <c r="G24" s="79"/>
      <c r="H24" s="80"/>
      <c r="I24" s="80"/>
      <c r="J24" s="81"/>
      <c r="K24" s="12" t="s">
        <v>36</v>
      </c>
      <c r="L24" s="15"/>
      <c r="N24" s="12"/>
      <c r="O24" s="12"/>
      <c r="P24" s="12"/>
      <c r="R24" s="17"/>
      <c r="S24" s="17"/>
      <c r="T24" s="17" t="e">
        <f t="shared" si="2"/>
        <v>#VALUE!</v>
      </c>
      <c r="U24" s="14"/>
    </row>
    <row r="25" spans="2:21" x14ac:dyDescent="0.25">
      <c r="K25" s="22">
        <f>SUM(K9:K24)</f>
        <v>0.996</v>
      </c>
      <c r="N25" s="23">
        <f>SUM(N9:N24)</f>
        <v>0.498</v>
      </c>
      <c r="O25" s="23">
        <f>SUM(O9:O18)</f>
        <v>0</v>
      </c>
      <c r="P25" s="24">
        <f>SUM(P9:P18)</f>
        <v>0</v>
      </c>
      <c r="T25" s="14" t="e">
        <f>SUM(T9:T24)</f>
        <v>#VALUE!</v>
      </c>
      <c r="U25" s="14">
        <f>SUM(U9:U18)</f>
        <v>15467.653</v>
      </c>
    </row>
    <row r="26" spans="2:21" x14ac:dyDescent="0.25">
      <c r="L26" s="25"/>
      <c r="N26" s="26"/>
      <c r="O26" s="26"/>
      <c r="P26" s="26"/>
    </row>
    <row r="27" spans="2:21" x14ac:dyDescent="0.25">
      <c r="B27" s="27" t="s">
        <v>37</v>
      </c>
    </row>
    <row r="28" spans="2:21" ht="15.75" customHeight="1" x14ac:dyDescent="0.25">
      <c r="B28" s="28">
        <v>1</v>
      </c>
      <c r="C28" s="44" t="s">
        <v>38</v>
      </c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T28" s="22"/>
    </row>
    <row r="29" spans="2:21" ht="15.75" customHeight="1" x14ac:dyDescent="0.25">
      <c r="B29" s="28">
        <v>2</v>
      </c>
      <c r="C29" s="44" t="s">
        <v>39</v>
      </c>
      <c r="D29" s="44"/>
      <c r="E29" s="44"/>
      <c r="F29" s="44"/>
      <c r="G29" s="44"/>
      <c r="H29" s="44"/>
      <c r="I29" s="44"/>
      <c r="J29" s="44"/>
      <c r="K29" s="44"/>
      <c r="L29" s="44"/>
      <c r="M29" s="29"/>
      <c r="N29" s="29"/>
      <c r="O29" s="29"/>
      <c r="P29" s="29"/>
      <c r="T29" s="22"/>
    </row>
    <row r="30" spans="2:21" ht="15.75" customHeight="1" x14ac:dyDescent="0.25">
      <c r="B30" s="28">
        <v>3</v>
      </c>
      <c r="C30" s="40" t="s">
        <v>40</v>
      </c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29"/>
      <c r="P30" s="29"/>
      <c r="T30" s="22"/>
    </row>
    <row r="31" spans="2:21" ht="15.75" customHeight="1" x14ac:dyDescent="0.25">
      <c r="B31" s="28">
        <v>4</v>
      </c>
      <c r="C31" s="40" t="s">
        <v>41</v>
      </c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T31" s="22"/>
    </row>
    <row r="32" spans="2:21" ht="15.75" customHeight="1" x14ac:dyDescent="0.25">
      <c r="B32" s="28">
        <v>5</v>
      </c>
      <c r="C32" s="40" t="s">
        <v>42</v>
      </c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T32" s="22"/>
    </row>
    <row r="33" spans="2:16" ht="18" customHeight="1" x14ac:dyDescent="0.25">
      <c r="B33" s="30">
        <v>6</v>
      </c>
      <c r="C33" s="40" t="s">
        <v>43</v>
      </c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</row>
    <row r="34" spans="2:16" ht="18" customHeight="1" x14ac:dyDescent="0.25">
      <c r="B34" s="30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</row>
    <row r="35" spans="2:16" x14ac:dyDescent="0.25">
      <c r="B35" s="27" t="s">
        <v>44</v>
      </c>
      <c r="D35" s="27"/>
      <c r="E35" s="27" t="s">
        <v>45</v>
      </c>
      <c r="H35" s="27" t="s">
        <v>46</v>
      </c>
    </row>
    <row r="36" spans="2:16" x14ac:dyDescent="0.25">
      <c r="B36" s="27"/>
    </row>
    <row r="37" spans="2:16" x14ac:dyDescent="0.25">
      <c r="B37" s="1" t="s">
        <v>47</v>
      </c>
      <c r="E37" s="1" t="s">
        <v>48</v>
      </c>
      <c r="H37" s="1" t="s">
        <v>48</v>
      </c>
    </row>
  </sheetData>
  <mergeCells count="47">
    <mergeCell ref="C7:F7"/>
    <mergeCell ref="G7:J7"/>
    <mergeCell ref="B2:N4"/>
    <mergeCell ref="O2:P4"/>
    <mergeCell ref="B6:L6"/>
    <mergeCell ref="N6:P6"/>
    <mergeCell ref="R6:T6"/>
    <mergeCell ref="C8:F8"/>
    <mergeCell ref="G8:J8"/>
    <mergeCell ref="B9:B12"/>
    <mergeCell ref="C9:F9"/>
    <mergeCell ref="G9:J9"/>
    <mergeCell ref="C10:F10"/>
    <mergeCell ref="G10:J10"/>
    <mergeCell ref="C11:F11"/>
    <mergeCell ref="G11:J11"/>
    <mergeCell ref="C12:F12"/>
    <mergeCell ref="G12:J12"/>
    <mergeCell ref="B13:B16"/>
    <mergeCell ref="C13:F13"/>
    <mergeCell ref="G13:J13"/>
    <mergeCell ref="C14:F14"/>
    <mergeCell ref="G14:J14"/>
    <mergeCell ref="C15:F15"/>
    <mergeCell ref="G15:J15"/>
    <mergeCell ref="C16:F16"/>
    <mergeCell ref="G16:J16"/>
    <mergeCell ref="B17:B19"/>
    <mergeCell ref="C17:F17"/>
    <mergeCell ref="G17:J17"/>
    <mergeCell ref="C18:F18"/>
    <mergeCell ref="G18:J18"/>
    <mergeCell ref="C19:F19"/>
    <mergeCell ref="G19:J19"/>
    <mergeCell ref="B20:B23"/>
    <mergeCell ref="C20:F20"/>
    <mergeCell ref="C21:F21"/>
    <mergeCell ref="C22:F22"/>
    <mergeCell ref="C23:F23"/>
    <mergeCell ref="C33:P33"/>
    <mergeCell ref="G24:J24"/>
    <mergeCell ref="C28:P28"/>
    <mergeCell ref="C29:L29"/>
    <mergeCell ref="C30:N30"/>
    <mergeCell ref="C31:P31"/>
    <mergeCell ref="C32:P32"/>
    <mergeCell ref="C24:F24"/>
  </mergeCells>
  <pageMargins left="0.7" right="0.7" top="0.75" bottom="0.75" header="0.3" footer="0.3"/>
  <pageSetup paperSize="9" scale="6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Eye Bigel</vt:lpstr>
      <vt:lpstr>Eye Cream</vt:lpstr>
      <vt:lpstr>Facial Cleanser</vt:lpstr>
      <vt:lpstr>'Eye Bigel'!Print_Area</vt:lpstr>
      <vt:lpstr>'Facial Cleanser'!Print_Area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2018-03-05T06:39:13Z</cp:lastPrinted>
  <dcterms:created xsi:type="dcterms:W3CDTF">2018-02-13T01:25:30Z</dcterms:created>
  <dcterms:modified xsi:type="dcterms:W3CDTF">2018-03-05T09:30:15Z</dcterms:modified>
</cp:coreProperties>
</file>