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9015" activeTab="1"/>
  </bookViews>
  <sheets>
    <sheet name="Foundation" sheetId="1" r:id="rId1"/>
    <sheet name="Lip Matte" sheetId="2" r:id="rId2"/>
  </sheets>
  <definedNames>
    <definedName name="_xlnm.Print_Area" localSheetId="0">Foundation!$B$2:$L$26</definedName>
    <definedName name="_xlnm.Print_Area" localSheetId="1">'Lip Matte'!$A$1:$Q$30</definedName>
  </definedNames>
  <calcPr calcId="144525"/>
</workbook>
</file>

<file path=xl/calcChain.xml><?xml version="1.0" encoding="utf-8"?>
<calcChain xmlns="http://schemas.openxmlformats.org/spreadsheetml/2006/main">
  <c r="Q24" i="2" l="1"/>
  <c r="K24" i="2"/>
  <c r="V23" i="2"/>
  <c r="U23" i="2"/>
  <c r="P23" i="2"/>
  <c r="O23" i="2"/>
  <c r="V22" i="2"/>
  <c r="U22" i="2"/>
  <c r="P22" i="2"/>
  <c r="O22" i="2"/>
  <c r="V21" i="2"/>
  <c r="U21" i="2"/>
  <c r="P21" i="2"/>
  <c r="O21" i="2"/>
  <c r="V20" i="2"/>
  <c r="U20" i="2"/>
  <c r="P20" i="2"/>
  <c r="O20" i="2"/>
  <c r="V19" i="2"/>
  <c r="U19" i="2"/>
  <c r="P19" i="2"/>
  <c r="O19" i="2"/>
  <c r="V18" i="2"/>
  <c r="U18" i="2"/>
  <c r="P18" i="2"/>
  <c r="O18" i="2"/>
  <c r="V17" i="2"/>
  <c r="U17" i="2"/>
  <c r="P17" i="2"/>
  <c r="O17" i="2"/>
  <c r="V16" i="2"/>
  <c r="U16" i="2"/>
  <c r="P16" i="2"/>
  <c r="O16" i="2"/>
  <c r="P15" i="2"/>
  <c r="O15" i="2"/>
  <c r="P14" i="2"/>
  <c r="O14" i="2"/>
  <c r="P13" i="2"/>
  <c r="O13" i="2"/>
  <c r="P12" i="2"/>
  <c r="O12" i="2"/>
  <c r="V11" i="2"/>
  <c r="U11" i="2"/>
  <c r="P11" i="2"/>
  <c r="O11" i="2"/>
  <c r="V10" i="2"/>
  <c r="U10" i="2"/>
  <c r="P10" i="2"/>
  <c r="O10" i="2"/>
  <c r="V9" i="2"/>
  <c r="V24" i="2" s="1"/>
  <c r="U9" i="2"/>
  <c r="P9" i="2"/>
  <c r="O9" i="2"/>
  <c r="U24" i="2" l="1"/>
  <c r="O24" i="2"/>
  <c r="P24" i="2"/>
  <c r="L26" i="1" l="1"/>
  <c r="K26" i="1"/>
  <c r="J26" i="1"/>
  <c r="G26" i="1"/>
  <c r="Q10" i="1"/>
  <c r="P10" i="1"/>
  <c r="Q9" i="1"/>
  <c r="Q26" i="1" s="1"/>
  <c r="P9" i="1"/>
  <c r="P26" i="1" s="1"/>
</calcChain>
</file>

<file path=xl/sharedStrings.xml><?xml version="1.0" encoding="utf-8"?>
<sst xmlns="http://schemas.openxmlformats.org/spreadsheetml/2006/main" count="89" uniqueCount="63">
  <si>
    <t>Title: Foundation</t>
  </si>
  <si>
    <t>Formulation Guides(処方ガイド)</t>
  </si>
  <si>
    <t>Trial Attempt試用版の試み</t>
  </si>
  <si>
    <t>Costing</t>
  </si>
  <si>
    <t>Part</t>
  </si>
  <si>
    <t>Trade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</si>
  <si>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</si>
  <si>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</si>
  <si>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</si>
  <si>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</si>
  <si>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</si>
  <si>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</si>
  <si>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</si>
  <si>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</si>
  <si>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</si>
  <si>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</si>
  <si>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</si>
  <si>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</si>
  <si>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</si>
  <si>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BTD-401 (TIO2 treated pigment)</t>
  </si>
  <si>
    <t>Cocoate-BG (Pigment Dispensing agent)</t>
  </si>
  <si>
    <t>Jeesilc CPS-211 (cyclopentasiloxane)</t>
  </si>
  <si>
    <t>MSS-500W (Silica)</t>
  </si>
  <si>
    <t>MST-547 (Polymethylsilsesquioxane)</t>
  </si>
  <si>
    <t>GMS 11S2 (Sericite)</t>
  </si>
  <si>
    <t>SP-10 (Nylon 12)</t>
  </si>
  <si>
    <t>Acticire</t>
  </si>
  <si>
    <t>Compritol 888 ATO CG</t>
  </si>
  <si>
    <t>Jeesilc 110 (Dimethicone)</t>
  </si>
  <si>
    <t>Jeesilc EM-90 (Cetyl PEG/PPG-10/1 Dimethicone)</t>
  </si>
  <si>
    <t>Jeesilc PTMF (Phenyltrimethicone)</t>
  </si>
  <si>
    <t>Isododecane (Fast Dry Oil)</t>
  </si>
  <si>
    <t>Koboguard HRPC (Film Former)</t>
  </si>
  <si>
    <t>B</t>
  </si>
  <si>
    <t>Jeesilc Cap-5 (Preservative)</t>
  </si>
  <si>
    <t>Fragrance</t>
  </si>
  <si>
    <t>Manufacturer Process/製造プロセス</t>
  </si>
  <si>
    <t>Mix all the ingredients in phase A &amp; stir till homogenous.</t>
  </si>
  <si>
    <t xml:space="preserve">Continue stirring &amp; heat phase A to ~70-80C. </t>
  </si>
  <si>
    <t>Cool under mixing and about 35°C, add phase B.</t>
  </si>
  <si>
    <t>INCI Name</t>
  </si>
  <si>
    <t>Trial 1
(11092017)</t>
  </si>
  <si>
    <t>Trial 2
(12092017)</t>
  </si>
  <si>
    <t>INBP70U</t>
  </si>
  <si>
    <t>TDTM-MC</t>
  </si>
  <si>
    <t>Compritol 888</t>
  </si>
  <si>
    <t>Jeechem IPM Natural</t>
  </si>
  <si>
    <t>Koboguard HRPC</t>
  </si>
  <si>
    <t>MSS 500W</t>
  </si>
  <si>
    <t>GMS-11S2</t>
  </si>
  <si>
    <t>Lipocire A SG</t>
  </si>
  <si>
    <t>C</t>
  </si>
  <si>
    <t>Isododecane</t>
  </si>
  <si>
    <t>Premix phase A till homogenize.</t>
  </si>
  <si>
    <t>Add Phase B ingredients to A &amp; heat to 70-80C, mix well.</t>
  </si>
  <si>
    <t>Cool &amp; add phase C at 50-60C, Mix well.</t>
  </si>
  <si>
    <t>INBP50R6B</t>
  </si>
  <si>
    <t>Jesilc CPS 312</t>
  </si>
  <si>
    <t>Title: Lip Matte</t>
  </si>
  <si>
    <t>Jeecide Phenoxy</t>
  </si>
  <si>
    <t>Date: 29/8/2018</t>
  </si>
  <si>
    <t>Rice Bran Oil</t>
  </si>
  <si>
    <t xml:space="preserve">Kobogel D5 Light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</si>
</sst>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9" xfId="0" applyFont="1" applyFill="1" applyBorder="1"/>
    <xf numFmtId="0" fontId="0" fillId="2" borderId="18" xfId="0" applyFill="1" applyBorder="1" applyAlignment="1">
      <alignment horizontal="center" vertic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10" fontId="0" fillId="2" borderId="19" xfId="1" applyNumberFormat="1" applyFont="1" applyFill="1" applyBorder="1" applyAlignment="1">
      <alignment horizontal="center"/>
    </xf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/>
    <xf numFmtId="10" fontId="0" fillId="2" borderId="23" xfId="1" applyNumberFormat="1" applyFont="1" applyFill="1" applyBorder="1" applyAlignment="1">
      <alignment horizontal="center"/>
    </xf>
    <xf numFmtId="164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0" fontId="0" fillId="2" borderId="23" xfId="0" applyFill="1" applyBorder="1" applyAlignment="1">
      <alignment horizontal="left"/>
    </xf>
    <xf numFmtId="0" fontId="0" fillId="2" borderId="19" xfId="0" applyFill="1" applyBorder="1" applyAlignment="1">
      <alignment horizontal="center" vertical="center"/>
    </xf>
    <xf numFmtId="9" fontId="0" fillId="2" borderId="0" xfId="1" applyFont="1" applyFill="1"/>
    <xf numFmtId="9" fontId="0" fillId="3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2" fillId="2" borderId="18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10" fontId="2" fillId="2" borderId="19" xfId="1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/>
    </xf>
    <xf numFmtId="10" fontId="1" fillId="0" borderId="19" xfId="1" applyNumberFormat="1" applyFont="1" applyFill="1" applyBorder="1" applyAlignment="1">
      <alignment horizontal="center"/>
    </xf>
    <xf numFmtId="0" fontId="0" fillId="0" borderId="19" xfId="0" applyFont="1" applyFill="1" applyBorder="1"/>
    <xf numFmtId="0" fontId="0" fillId="0" borderId="0" xfId="0" applyFont="1" applyFill="1"/>
    <xf numFmtId="164" fontId="0" fillId="0" borderId="19" xfId="0" applyNumberFormat="1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0" xfId="0" applyNumberFormat="1" applyFont="1" applyFill="1"/>
    <xf numFmtId="164" fontId="0" fillId="0" borderId="23" xfId="0" applyNumberFormat="1" applyFont="1" applyFill="1" applyBorder="1" applyAlignment="1">
      <alignment horizontal="center"/>
    </xf>
    <xf numFmtId="4" fontId="0" fillId="0" borderId="23" xfId="0" applyNumberFormat="1" applyFont="1" applyFill="1" applyBorder="1" applyAlignment="1">
      <alignment horizontal="center"/>
    </xf>
    <xf numFmtId="0" fontId="0" fillId="0" borderId="23" xfId="0" applyFont="1" applyFill="1" applyBorder="1" applyAlignment="1">
      <alignment horizontal="left"/>
    </xf>
    <xf numFmtId="10" fontId="1" fillId="0" borderId="23" xfId="1" applyNumberFormat="1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left" wrapText="1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10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4"/>
  <sheetViews>
    <sheetView zoomScale="90" zoomScaleNormal="90" workbookViewId="0">
      <selection activeCell="C17" sqref="C17:F17"/>
    </sheetView>
  </sheetViews>
  <sheetFormatPr defaultRowHeight="15" x14ac:dyDescent="0.25"/>
  <cols>
    <col min="1" max="1" width="11.42578125" style="1" customWidth="1"/>
    <col min="2" max="5" width="9.140625" style="1"/>
    <col min="6" max="6" width="15.85546875" style="1" customWidth="1"/>
    <col min="7" max="7" width="9.140625" style="1" customWidth="1"/>
    <col min="8" max="8" width="10.5703125" style="1" customWidth="1"/>
    <col min="9" max="9" width="3.140625" style="1" customWidth="1"/>
    <col min="10" max="12" width="9.140625" style="1" customWidth="1"/>
    <col min="13" max="13" width="11.140625" style="1" customWidth="1"/>
    <col min="14" max="14" width="14.85546875" style="1" customWidth="1"/>
    <col min="15" max="19" width="9.140625" style="1"/>
    <col min="20" max="23" width="0" style="1" hidden="1" customWidth="1"/>
    <col min="24" max="24" width="9.140625" style="1"/>
    <col min="25" max="25" width="9.28515625" style="1" customWidth="1"/>
    <col min="26" max="16384" width="9.140625" style="1"/>
  </cols>
  <sheetData>
    <row r="1" spans="2:17" ht="15.75" thickBot="1" x14ac:dyDescent="0.3"/>
    <row r="2" spans="2:17" ht="15" customHeight="1" x14ac:dyDescent="0.25">
      <c r="B2" s="2" t="s">
        <v>0</v>
      </c>
      <c r="C2" s="3"/>
      <c r="D2" s="3"/>
      <c r="E2" s="3"/>
      <c r="F2" s="3"/>
      <c r="G2" s="3"/>
      <c r="H2" s="3"/>
      <c r="I2" s="3"/>
      <c r="J2" s="4"/>
      <c r="K2" s="5" t="s">
        <v>60</v>
      </c>
      <c r="L2" s="6"/>
    </row>
    <row r="3" spans="2:17" ht="15" customHeight="1" x14ac:dyDescent="0.25">
      <c r="B3" s="7"/>
      <c r="C3" s="8"/>
      <c r="D3" s="8"/>
      <c r="E3" s="8"/>
      <c r="F3" s="8"/>
      <c r="G3" s="8"/>
      <c r="H3" s="8"/>
      <c r="I3" s="8"/>
      <c r="J3" s="9"/>
      <c r="K3" s="10"/>
      <c r="L3" s="11"/>
    </row>
    <row r="4" spans="2:17" ht="15.75" customHeight="1" thickBot="1" x14ac:dyDescent="0.3">
      <c r="B4" s="12"/>
      <c r="C4" s="13"/>
      <c r="D4" s="13"/>
      <c r="E4" s="13"/>
      <c r="F4" s="13"/>
      <c r="G4" s="13"/>
      <c r="H4" s="13"/>
      <c r="I4" s="13"/>
      <c r="J4" s="14"/>
      <c r="K4" s="15"/>
      <c r="L4" s="16"/>
    </row>
    <row r="5" spans="2:17" ht="21.75" thickBot="1" x14ac:dyDescent="0.3">
      <c r="B5" s="17"/>
      <c r="C5" s="17"/>
      <c r="D5" s="17"/>
      <c r="E5" s="17"/>
      <c r="F5" s="17"/>
      <c r="G5" s="18"/>
      <c r="H5" s="18"/>
    </row>
    <row r="6" spans="2:17" ht="15.75" thickBot="1" x14ac:dyDescent="0.3">
      <c r="B6" s="19" t="s">
        <v>1</v>
      </c>
      <c r="C6" s="20"/>
      <c r="D6" s="20"/>
      <c r="E6" s="20"/>
      <c r="F6" s="20"/>
      <c r="G6" s="20"/>
      <c r="H6" s="21"/>
      <c r="J6" s="22" t="s">
        <v>2</v>
      </c>
      <c r="K6" s="23"/>
      <c r="L6" s="24"/>
      <c r="N6" s="22" t="s">
        <v>3</v>
      </c>
      <c r="O6" s="23"/>
      <c r="P6" s="24"/>
    </row>
    <row r="7" spans="2:17" x14ac:dyDescent="0.25">
      <c r="B7" s="25" t="s">
        <v>4</v>
      </c>
      <c r="C7" s="26" t="s">
        <v>5</v>
      </c>
      <c r="D7" s="27"/>
      <c r="E7" s="27"/>
      <c r="F7" s="28"/>
      <c r="G7" s="25" t="s">
        <v>6</v>
      </c>
      <c r="H7" s="29" t="s">
        <v>7</v>
      </c>
      <c r="J7" s="30" t="s">
        <v>8</v>
      </c>
      <c r="K7" s="30" t="s">
        <v>9</v>
      </c>
      <c r="L7" s="30" t="s">
        <v>10</v>
      </c>
      <c r="N7" s="30" t="s">
        <v>11</v>
      </c>
      <c r="O7" s="30" t="s">
        <v>12</v>
      </c>
      <c r="P7" s="30" t="s">
        <v>13</v>
      </c>
    </row>
    <row r="8" spans="2:17" x14ac:dyDescent="0.25">
      <c r="B8" s="31"/>
      <c r="C8" s="32"/>
      <c r="D8" s="33"/>
      <c r="E8" s="33"/>
      <c r="F8" s="34"/>
      <c r="G8" s="31" t="s">
        <v>14</v>
      </c>
      <c r="H8" s="35"/>
      <c r="J8" s="31" t="s">
        <v>14</v>
      </c>
      <c r="K8" s="31" t="s">
        <v>14</v>
      </c>
      <c r="L8" s="31" t="s">
        <v>14</v>
      </c>
      <c r="N8" s="31" t="s">
        <v>15</v>
      </c>
      <c r="O8" s="31" t="s">
        <v>16</v>
      </c>
      <c r="P8" s="31" t="s">
        <v>17</v>
      </c>
    </row>
    <row r="9" spans="2:17" x14ac:dyDescent="0.25">
      <c r="B9" s="36" t="s">
        <v>18</v>
      </c>
      <c r="C9" s="37" t="s">
        <v>19</v>
      </c>
      <c r="D9" s="38"/>
      <c r="E9" s="38"/>
      <c r="F9" s="39"/>
      <c r="G9" s="40">
        <v>2.7E-2</v>
      </c>
      <c r="H9" s="41"/>
      <c r="J9" s="40"/>
      <c r="K9" s="40"/>
      <c r="L9" s="40"/>
      <c r="N9" s="42"/>
      <c r="O9" s="43"/>
      <c r="P9" s="43">
        <f>G9*O9</f>
        <v>0</v>
      </c>
      <c r="Q9" s="44">
        <f>N9*O9</f>
        <v>0</v>
      </c>
    </row>
    <row r="10" spans="2:17" x14ac:dyDescent="0.25">
      <c r="B10" s="45"/>
      <c r="C10" s="37" t="s">
        <v>20</v>
      </c>
      <c r="D10" s="38"/>
      <c r="E10" s="38"/>
      <c r="F10" s="39"/>
      <c r="G10" s="40">
        <v>0.122</v>
      </c>
      <c r="H10" s="46"/>
      <c r="J10" s="40"/>
      <c r="K10" s="47"/>
      <c r="L10" s="47"/>
      <c r="N10" s="48"/>
      <c r="O10" s="49"/>
      <c r="P10" s="43">
        <f>G10*O10</f>
        <v>0</v>
      </c>
      <c r="Q10" s="44">
        <f>N10*O10</f>
        <v>0</v>
      </c>
    </row>
    <row r="11" spans="2:17" x14ac:dyDescent="0.25">
      <c r="B11" s="45"/>
      <c r="C11" s="37" t="s">
        <v>21</v>
      </c>
      <c r="D11" s="38"/>
      <c r="E11" s="38"/>
      <c r="F11" s="39"/>
      <c r="G11" s="47">
        <v>0.12</v>
      </c>
      <c r="H11" s="46"/>
      <c r="J11" s="40"/>
      <c r="K11" s="47"/>
      <c r="L11" s="47"/>
      <c r="N11" s="42"/>
      <c r="O11" s="43"/>
      <c r="P11" s="43"/>
      <c r="Q11" s="44"/>
    </row>
    <row r="12" spans="2:17" x14ac:dyDescent="0.25">
      <c r="B12" s="45"/>
      <c r="C12" s="37" t="s">
        <v>22</v>
      </c>
      <c r="D12" s="38"/>
      <c r="E12" s="38"/>
      <c r="F12" s="39"/>
      <c r="G12" s="47">
        <v>0.06</v>
      </c>
      <c r="H12" s="46"/>
      <c r="J12" s="40"/>
      <c r="K12" s="47"/>
      <c r="L12" s="47"/>
      <c r="N12" s="42"/>
      <c r="O12" s="43"/>
      <c r="P12" s="43"/>
      <c r="Q12" s="44"/>
    </row>
    <row r="13" spans="2:17" x14ac:dyDescent="0.25">
      <c r="B13" s="45"/>
      <c r="C13" s="37" t="s">
        <v>23</v>
      </c>
      <c r="D13" s="38"/>
      <c r="E13" s="38"/>
      <c r="F13" s="39"/>
      <c r="G13" s="47">
        <v>7.0000000000000007E-2</v>
      </c>
      <c r="H13" s="46"/>
      <c r="J13" s="40"/>
      <c r="K13" s="47"/>
      <c r="L13" s="47"/>
      <c r="N13" s="42"/>
      <c r="O13" s="43"/>
      <c r="P13" s="43"/>
      <c r="Q13" s="44"/>
    </row>
    <row r="14" spans="2:17" x14ac:dyDescent="0.25">
      <c r="B14" s="45"/>
      <c r="C14" s="37" t="s">
        <v>24</v>
      </c>
      <c r="D14" s="38"/>
      <c r="E14" s="38"/>
      <c r="F14" s="39"/>
      <c r="G14" s="47">
        <v>0.05</v>
      </c>
      <c r="H14" s="46"/>
      <c r="J14" s="40"/>
      <c r="K14" s="47"/>
      <c r="L14" s="47"/>
      <c r="N14" s="42"/>
      <c r="O14" s="43"/>
      <c r="P14" s="43"/>
      <c r="Q14" s="44"/>
    </row>
    <row r="15" spans="2:17" x14ac:dyDescent="0.25">
      <c r="B15" s="45"/>
      <c r="C15" s="37" t="s">
        <v>25</v>
      </c>
      <c r="D15" s="38"/>
      <c r="E15" s="38"/>
      <c r="F15" s="39"/>
      <c r="G15" s="47">
        <v>7.0000000000000007E-2</v>
      </c>
      <c r="H15" s="46"/>
      <c r="J15" s="40"/>
      <c r="K15" s="47"/>
      <c r="L15" s="47"/>
      <c r="N15" s="42"/>
      <c r="O15" s="43"/>
      <c r="P15" s="43"/>
      <c r="Q15" s="44"/>
    </row>
    <row r="16" spans="2:17" x14ac:dyDescent="0.25">
      <c r="B16" s="45"/>
      <c r="C16" s="37" t="s">
        <v>62</v>
      </c>
      <c r="D16" s="38"/>
      <c r="E16" s="38"/>
      <c r="F16" s="39"/>
      <c r="G16" s="47">
        <v>0.09</v>
      </c>
      <c r="H16" s="46"/>
      <c r="J16" s="40"/>
      <c r="K16" s="47"/>
      <c r="L16" s="47"/>
      <c r="N16" s="42"/>
      <c r="O16" s="43"/>
      <c r="P16" s="43"/>
      <c r="Q16" s="44"/>
    </row>
    <row r="17" spans="2:17" x14ac:dyDescent="0.25">
      <c r="B17" s="45"/>
      <c r="C17" s="50" t="s">
        <v>26</v>
      </c>
      <c r="D17" s="50"/>
      <c r="E17" s="50"/>
      <c r="F17" s="50"/>
      <c r="G17" s="47">
        <v>5.3999999999999999E-2</v>
      </c>
      <c r="H17" s="46"/>
      <c r="J17" s="40"/>
      <c r="K17" s="47"/>
      <c r="L17" s="47"/>
      <c r="N17" s="42"/>
      <c r="O17" s="43"/>
      <c r="P17" s="43"/>
      <c r="Q17" s="44"/>
    </row>
    <row r="18" spans="2:17" x14ac:dyDescent="0.25">
      <c r="B18" s="45"/>
      <c r="C18" s="37" t="s">
        <v>27</v>
      </c>
      <c r="D18" s="38"/>
      <c r="E18" s="38"/>
      <c r="F18" s="39"/>
      <c r="G18" s="47">
        <v>4.4999999999999998E-2</v>
      </c>
      <c r="H18" s="46"/>
      <c r="J18" s="40"/>
      <c r="K18" s="47"/>
      <c r="L18" s="47"/>
      <c r="N18" s="42"/>
      <c r="O18" s="43"/>
      <c r="P18" s="43"/>
      <c r="Q18" s="44"/>
    </row>
    <row r="19" spans="2:17" x14ac:dyDescent="0.25">
      <c r="B19" s="45"/>
      <c r="C19" s="37" t="s">
        <v>28</v>
      </c>
      <c r="D19" s="38"/>
      <c r="E19" s="38"/>
      <c r="F19" s="39"/>
      <c r="G19" s="47">
        <v>7.0000000000000007E-2</v>
      </c>
      <c r="H19" s="46"/>
      <c r="J19" s="40"/>
      <c r="K19" s="47"/>
      <c r="L19" s="47"/>
      <c r="N19" s="42"/>
      <c r="O19" s="43"/>
      <c r="P19" s="43"/>
      <c r="Q19" s="44"/>
    </row>
    <row r="20" spans="2:17" x14ac:dyDescent="0.25">
      <c r="B20" s="45"/>
      <c r="C20" s="37" t="s">
        <v>29</v>
      </c>
      <c r="D20" s="38"/>
      <c r="E20" s="38"/>
      <c r="F20" s="39"/>
      <c r="G20" s="47">
        <v>5.3999999999999999E-2</v>
      </c>
      <c r="H20" s="46"/>
      <c r="J20" s="40"/>
      <c r="K20" s="47"/>
      <c r="L20" s="47"/>
      <c r="N20" s="42"/>
      <c r="O20" s="43"/>
      <c r="P20" s="43"/>
      <c r="Q20" s="44"/>
    </row>
    <row r="21" spans="2:17" x14ac:dyDescent="0.25">
      <c r="B21" s="45"/>
      <c r="C21" s="37" t="s">
        <v>30</v>
      </c>
      <c r="D21" s="38"/>
      <c r="E21" s="38"/>
      <c r="F21" s="39"/>
      <c r="G21" s="47">
        <v>2.7E-2</v>
      </c>
      <c r="H21" s="46"/>
      <c r="J21" s="40"/>
      <c r="K21" s="47"/>
      <c r="L21" s="47"/>
      <c r="N21" s="42"/>
      <c r="O21" s="43"/>
      <c r="P21" s="43"/>
      <c r="Q21" s="44"/>
    </row>
    <row r="22" spans="2:17" x14ac:dyDescent="0.25">
      <c r="B22" s="45"/>
      <c r="C22" s="37" t="s">
        <v>31</v>
      </c>
      <c r="D22" s="38"/>
      <c r="E22" s="38"/>
      <c r="F22" s="39"/>
      <c r="G22" s="47">
        <v>0.09</v>
      </c>
      <c r="H22" s="46"/>
      <c r="J22" s="40"/>
      <c r="K22" s="47"/>
      <c r="L22" s="47"/>
      <c r="N22" s="42"/>
      <c r="O22" s="43"/>
      <c r="P22" s="43"/>
      <c r="Q22" s="44"/>
    </row>
    <row r="23" spans="2:17" x14ac:dyDescent="0.25">
      <c r="B23" s="51"/>
      <c r="C23" s="50" t="s">
        <v>32</v>
      </c>
      <c r="D23" s="50"/>
      <c r="E23" s="50"/>
      <c r="F23" s="50"/>
      <c r="G23" s="47">
        <v>3.5999999999999997E-2</v>
      </c>
      <c r="H23" s="46"/>
      <c r="J23" s="40"/>
      <c r="K23" s="47"/>
      <c r="L23" s="47"/>
      <c r="N23" s="42"/>
      <c r="O23" s="43"/>
      <c r="P23" s="43"/>
      <c r="Q23" s="44"/>
    </row>
    <row r="24" spans="2:17" x14ac:dyDescent="0.25">
      <c r="B24" s="45" t="s">
        <v>33</v>
      </c>
      <c r="C24" s="37" t="s">
        <v>34</v>
      </c>
      <c r="D24" s="38"/>
      <c r="E24" s="38"/>
      <c r="F24" s="39"/>
      <c r="G24" s="47">
        <v>0.01</v>
      </c>
      <c r="H24" s="46"/>
      <c r="J24" s="40"/>
      <c r="K24" s="47"/>
      <c r="L24" s="47"/>
      <c r="N24" s="42"/>
      <c r="O24" s="43"/>
      <c r="P24" s="43"/>
      <c r="Q24" s="44"/>
    </row>
    <row r="25" spans="2:17" x14ac:dyDescent="0.25">
      <c r="B25" s="51"/>
      <c r="C25" s="37" t="s">
        <v>35</v>
      </c>
      <c r="D25" s="38"/>
      <c r="E25" s="38"/>
      <c r="F25" s="39"/>
      <c r="G25" s="47">
        <v>2.5000000000000001E-3</v>
      </c>
      <c r="H25" s="46"/>
      <c r="J25" s="40"/>
      <c r="K25" s="47"/>
      <c r="L25" s="47"/>
      <c r="N25" s="42"/>
      <c r="O25" s="43"/>
      <c r="P25" s="43"/>
      <c r="Q25" s="44"/>
    </row>
    <row r="26" spans="2:17" x14ac:dyDescent="0.25">
      <c r="G26" s="52">
        <f>SUM(G9:G25)</f>
        <v>0.99750000000000005</v>
      </c>
      <c r="J26" s="52">
        <f>SUM(J9:J25)</f>
        <v>0</v>
      </c>
      <c r="K26" s="52">
        <f>SUM(K9:K25)</f>
        <v>0</v>
      </c>
      <c r="L26" s="53">
        <f>SUM(L9:L25)</f>
        <v>0</v>
      </c>
      <c r="P26" s="44">
        <f>SUM(P9:P25)</f>
        <v>0</v>
      </c>
      <c r="Q26" s="44">
        <f>SUM(Q9:Q25)</f>
        <v>0</v>
      </c>
    </row>
    <row r="27" spans="2:17" x14ac:dyDescent="0.25">
      <c r="H27" s="54"/>
      <c r="J27" s="55"/>
      <c r="K27" s="55"/>
      <c r="L27" s="55"/>
    </row>
    <row r="28" spans="2:17" x14ac:dyDescent="0.25">
      <c r="B28" s="56" t="s">
        <v>36</v>
      </c>
    </row>
    <row r="29" spans="2:17" ht="15.75" customHeight="1" x14ac:dyDescent="0.25">
      <c r="B29" s="57">
        <v>1</v>
      </c>
      <c r="C29" s="58" t="s">
        <v>37</v>
      </c>
      <c r="D29" s="58"/>
      <c r="E29" s="58"/>
      <c r="F29" s="58"/>
      <c r="G29" s="58"/>
      <c r="H29" s="58"/>
      <c r="I29" s="58"/>
      <c r="J29" s="58"/>
      <c r="K29" s="58"/>
      <c r="L29" s="58"/>
      <c r="P29" s="52"/>
    </row>
    <row r="30" spans="2:17" ht="15.75" customHeight="1" x14ac:dyDescent="0.25">
      <c r="B30" s="57">
        <v>2</v>
      </c>
      <c r="C30" s="59" t="s">
        <v>38</v>
      </c>
      <c r="D30" s="59"/>
      <c r="E30" s="59"/>
      <c r="F30" s="59"/>
      <c r="G30" s="59"/>
      <c r="H30" s="59"/>
      <c r="I30" s="59"/>
      <c r="J30" s="59"/>
      <c r="K30" s="60"/>
      <c r="L30" s="60"/>
      <c r="P30" s="52"/>
    </row>
    <row r="31" spans="2:17" ht="15.75" customHeight="1" x14ac:dyDescent="0.25">
      <c r="B31" s="57">
        <v>3</v>
      </c>
      <c r="C31" s="58" t="s">
        <v>39</v>
      </c>
      <c r="D31" s="58"/>
      <c r="E31" s="58"/>
      <c r="F31" s="58"/>
      <c r="G31" s="58"/>
      <c r="H31" s="58"/>
      <c r="I31" s="60"/>
      <c r="J31" s="60"/>
      <c r="K31" s="60"/>
      <c r="L31" s="60"/>
      <c r="P31" s="52"/>
    </row>
    <row r="32" spans="2:17" ht="18.75" customHeight="1" x14ac:dyDescent="0.25">
      <c r="C32" s="61"/>
      <c r="D32" s="61"/>
      <c r="E32" s="61"/>
      <c r="F32" s="61"/>
      <c r="G32" s="61"/>
      <c r="H32" s="61"/>
    </row>
    <row r="33" spans="2:5" x14ac:dyDescent="0.25">
      <c r="B33" s="56"/>
      <c r="D33" s="56"/>
      <c r="E33" s="56"/>
    </row>
    <row r="34" spans="2:5" x14ac:dyDescent="0.25">
      <c r="B34" s="56"/>
    </row>
  </sheetData>
  <mergeCells count="29">
    <mergeCell ref="C31:H31"/>
    <mergeCell ref="C23:F23"/>
    <mergeCell ref="B24:B25"/>
    <mergeCell ref="C24:F24"/>
    <mergeCell ref="C25:F25"/>
    <mergeCell ref="C29:L29"/>
    <mergeCell ref="C30:J30"/>
    <mergeCell ref="C17:F17"/>
    <mergeCell ref="C18:F18"/>
    <mergeCell ref="C19:F19"/>
    <mergeCell ref="C20:F20"/>
    <mergeCell ref="C21:F21"/>
    <mergeCell ref="C22:F22"/>
    <mergeCell ref="C8:F8"/>
    <mergeCell ref="B9:B23"/>
    <mergeCell ref="C9:F9"/>
    <mergeCell ref="C10:F10"/>
    <mergeCell ref="C11:F11"/>
    <mergeCell ref="C12:F12"/>
    <mergeCell ref="C13:F13"/>
    <mergeCell ref="C14:F14"/>
    <mergeCell ref="C15:F15"/>
    <mergeCell ref="C16:F16"/>
    <mergeCell ref="B2:J4"/>
    <mergeCell ref="K2:L4"/>
    <mergeCell ref="B6:H6"/>
    <mergeCell ref="J6:L6"/>
    <mergeCell ref="N6:P6"/>
    <mergeCell ref="C7:F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abSelected="1" zoomScale="80" zoomScaleNormal="80" workbookViewId="0">
      <selection activeCell="C11" sqref="C11:F11"/>
    </sheetView>
  </sheetViews>
  <sheetFormatPr defaultRowHeight="15" x14ac:dyDescent="0.25"/>
  <cols>
    <col min="1" max="1" width="11.5703125" style="1" customWidth="1"/>
    <col min="2" max="4" width="9.140625" style="1"/>
    <col min="5" max="5" width="3.85546875" style="1" customWidth="1"/>
    <col min="6" max="6" width="9.7109375" style="1" customWidth="1"/>
    <col min="7" max="8" width="9.140625" style="1" customWidth="1"/>
    <col min="9" max="9" width="15.140625" style="1" customWidth="1"/>
    <col min="10" max="10" width="0.42578125" style="1" customWidth="1"/>
    <col min="11" max="11" width="9.140625" style="1" customWidth="1"/>
    <col min="12" max="12" width="10.7109375" style="1" customWidth="1"/>
    <col min="13" max="13" width="9.140625" style="1" customWidth="1"/>
    <col min="14" max="14" width="3.140625" style="1" customWidth="1"/>
    <col min="15" max="15" width="12.85546875" style="1" customWidth="1"/>
    <col min="16" max="16" width="12.140625" style="1" customWidth="1"/>
    <col min="17" max="17" width="10.42578125" style="1" customWidth="1"/>
    <col min="18" max="18" width="36.5703125" style="1" customWidth="1"/>
    <col min="19" max="21" width="9.140625" style="1"/>
    <col min="22" max="22" width="12.28515625" style="1" customWidth="1"/>
    <col min="23" max="16384" width="9.140625" style="1"/>
  </cols>
  <sheetData>
    <row r="1" spans="1:22" ht="15.75" thickBot="1" x14ac:dyDescent="0.3"/>
    <row r="2" spans="1:22" ht="15" customHeight="1" x14ac:dyDescent="0.25">
      <c r="A2" s="62"/>
      <c r="B2" s="6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5" t="s">
        <v>60</v>
      </c>
      <c r="Q2" s="6"/>
    </row>
    <row r="3" spans="1:22" ht="15" customHeight="1" x14ac:dyDescent="0.25">
      <c r="A3" s="62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10"/>
      <c r="Q3" s="11"/>
    </row>
    <row r="4" spans="1:22" ht="15.75" customHeight="1" thickBot="1" x14ac:dyDescent="0.3">
      <c r="A4" s="62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  <c r="Q4" s="16"/>
    </row>
    <row r="5" spans="1:22" ht="21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2" ht="15.75" thickBot="1" x14ac:dyDescent="0.3">
      <c r="A6" s="64"/>
      <c r="B6" s="19" t="s">
        <v>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O6" s="22" t="s">
        <v>2</v>
      </c>
      <c r="P6" s="23"/>
      <c r="Q6" s="24"/>
      <c r="S6" s="22" t="s">
        <v>3</v>
      </c>
      <c r="T6" s="23"/>
      <c r="U6" s="24"/>
    </row>
    <row r="7" spans="1:22" ht="30" x14ac:dyDescent="0.25">
      <c r="A7" s="64"/>
      <c r="B7" s="25" t="s">
        <v>4</v>
      </c>
      <c r="C7" s="26" t="s">
        <v>5</v>
      </c>
      <c r="D7" s="27"/>
      <c r="E7" s="27"/>
      <c r="F7" s="28"/>
      <c r="G7" s="26" t="s">
        <v>40</v>
      </c>
      <c r="H7" s="27"/>
      <c r="I7" s="27"/>
      <c r="J7" s="28"/>
      <c r="K7" s="25" t="s">
        <v>6</v>
      </c>
      <c r="L7" s="25"/>
      <c r="M7" s="29" t="s">
        <v>7</v>
      </c>
      <c r="O7" s="65" t="s">
        <v>41</v>
      </c>
      <c r="P7" s="65" t="s">
        <v>42</v>
      </c>
      <c r="Q7" s="30" t="s">
        <v>10</v>
      </c>
      <c r="S7" s="30" t="s">
        <v>11</v>
      </c>
      <c r="T7" s="30" t="s">
        <v>12</v>
      </c>
      <c r="U7" s="30" t="s">
        <v>13</v>
      </c>
    </row>
    <row r="8" spans="1:22" x14ac:dyDescent="0.25">
      <c r="A8" s="64"/>
      <c r="B8" s="31"/>
      <c r="C8" s="32"/>
      <c r="D8" s="33"/>
      <c r="E8" s="33"/>
      <c r="F8" s="34"/>
      <c r="G8" s="32"/>
      <c r="H8" s="33"/>
      <c r="I8" s="33"/>
      <c r="J8" s="34"/>
      <c r="K8" s="31" t="s">
        <v>14</v>
      </c>
      <c r="L8" s="31"/>
      <c r="M8" s="35"/>
      <c r="O8" s="31" t="s">
        <v>14</v>
      </c>
      <c r="P8" s="31" t="s">
        <v>14</v>
      </c>
      <c r="Q8" s="31" t="s">
        <v>14</v>
      </c>
      <c r="S8" s="31" t="s">
        <v>15</v>
      </c>
      <c r="T8" s="31" t="s">
        <v>16</v>
      </c>
      <c r="U8" s="31" t="s">
        <v>17</v>
      </c>
    </row>
    <row r="9" spans="1:22" x14ac:dyDescent="0.25">
      <c r="A9" s="64"/>
      <c r="B9" s="36" t="s">
        <v>18</v>
      </c>
      <c r="C9" s="66" t="s">
        <v>43</v>
      </c>
      <c r="D9" s="67"/>
      <c r="E9" s="67"/>
      <c r="F9" s="68"/>
      <c r="G9" s="69"/>
      <c r="H9" s="69"/>
      <c r="I9" s="69"/>
      <c r="J9" s="69"/>
      <c r="K9" s="40">
        <v>0.15</v>
      </c>
      <c r="L9" s="40"/>
      <c r="M9" s="41"/>
      <c r="O9" s="40">
        <f>K9/2</f>
        <v>7.4999999999999997E-2</v>
      </c>
      <c r="P9" s="70">
        <f>K9/4</f>
        <v>3.7499999999999999E-2</v>
      </c>
      <c r="Q9" s="40"/>
      <c r="S9" s="42">
        <v>13.6</v>
      </c>
      <c r="T9" s="43">
        <v>130</v>
      </c>
      <c r="U9" s="43">
        <f>K9*T9</f>
        <v>19.5</v>
      </c>
      <c r="V9" s="44">
        <f t="shared" ref="V9:V23" si="0">S9*T9</f>
        <v>1768</v>
      </c>
    </row>
    <row r="10" spans="1:22" s="74" customFormat="1" x14ac:dyDescent="0.25">
      <c r="A10" s="64"/>
      <c r="B10" s="45"/>
      <c r="C10" s="71" t="s">
        <v>56</v>
      </c>
      <c r="D10" s="71"/>
      <c r="E10" s="71"/>
      <c r="F10" s="71"/>
      <c r="G10" s="71"/>
      <c r="H10" s="71"/>
      <c r="I10" s="71"/>
      <c r="J10" s="71"/>
      <c r="K10" s="72">
        <v>8.3000000000000004E-2</v>
      </c>
      <c r="L10" s="72"/>
      <c r="M10" s="73"/>
      <c r="O10" s="72">
        <f>K10/2</f>
        <v>4.1500000000000002E-2</v>
      </c>
      <c r="P10" s="72">
        <f t="shared" ref="P10:P23" si="1">K10/4</f>
        <v>2.0750000000000001E-2</v>
      </c>
      <c r="Q10" s="72"/>
      <c r="S10" s="75">
        <v>25</v>
      </c>
      <c r="T10" s="76">
        <v>135</v>
      </c>
      <c r="U10" s="76">
        <f>K10*T10</f>
        <v>11.205</v>
      </c>
      <c r="V10" s="77">
        <f t="shared" si="0"/>
        <v>3375</v>
      </c>
    </row>
    <row r="11" spans="1:22" s="74" customFormat="1" x14ac:dyDescent="0.25">
      <c r="A11" s="64"/>
      <c r="B11" s="51"/>
      <c r="C11" s="80" t="s">
        <v>44</v>
      </c>
      <c r="D11" s="80"/>
      <c r="E11" s="80"/>
      <c r="F11" s="80"/>
      <c r="G11" s="80"/>
      <c r="H11" s="80"/>
      <c r="I11" s="80"/>
      <c r="J11" s="80"/>
      <c r="K11" s="81">
        <v>0.11</v>
      </c>
      <c r="L11" s="81"/>
      <c r="M11" s="82"/>
      <c r="O11" s="72">
        <f t="shared" ref="O11:O23" si="2">K11/2</f>
        <v>5.5E-2</v>
      </c>
      <c r="P11" s="72">
        <f t="shared" si="1"/>
        <v>2.75E-2</v>
      </c>
      <c r="Q11" s="81"/>
      <c r="S11" s="78">
        <v>25.001999999999999</v>
      </c>
      <c r="T11" s="79">
        <v>78</v>
      </c>
      <c r="U11" s="76">
        <f t="shared" ref="U11:U23" si="3">K11*T11</f>
        <v>8.58</v>
      </c>
      <c r="V11" s="77">
        <f t="shared" si="0"/>
        <v>1950.1559999999999</v>
      </c>
    </row>
    <row r="12" spans="1:22" s="74" customFormat="1" x14ac:dyDescent="0.25">
      <c r="A12" s="64"/>
      <c r="B12" s="36" t="s">
        <v>33</v>
      </c>
      <c r="C12" s="80" t="s">
        <v>26</v>
      </c>
      <c r="D12" s="80"/>
      <c r="E12" s="80"/>
      <c r="F12" s="80"/>
      <c r="G12" s="83"/>
      <c r="H12" s="84"/>
      <c r="I12" s="84"/>
      <c r="J12" s="85"/>
      <c r="K12" s="81">
        <v>0.06</v>
      </c>
      <c r="L12" s="81"/>
      <c r="M12" s="82"/>
      <c r="O12" s="72">
        <f t="shared" si="2"/>
        <v>0.03</v>
      </c>
      <c r="P12" s="72">
        <f t="shared" si="1"/>
        <v>1.4999999999999999E-2</v>
      </c>
      <c r="Q12" s="81"/>
      <c r="S12" s="78"/>
      <c r="T12" s="79"/>
      <c r="U12" s="76"/>
      <c r="V12" s="77"/>
    </row>
    <row r="13" spans="1:22" s="74" customFormat="1" x14ac:dyDescent="0.25">
      <c r="A13" s="64"/>
      <c r="B13" s="45"/>
      <c r="C13" s="66" t="s">
        <v>45</v>
      </c>
      <c r="D13" s="67"/>
      <c r="E13" s="67"/>
      <c r="F13" s="68"/>
      <c r="G13" s="83"/>
      <c r="H13" s="84"/>
      <c r="I13" s="84"/>
      <c r="J13" s="85"/>
      <c r="K13" s="81">
        <v>7.0000000000000007E-2</v>
      </c>
      <c r="L13" s="81"/>
      <c r="M13" s="82"/>
      <c r="O13" s="72">
        <f t="shared" si="2"/>
        <v>3.5000000000000003E-2</v>
      </c>
      <c r="P13" s="72">
        <f t="shared" si="1"/>
        <v>1.7500000000000002E-2</v>
      </c>
      <c r="Q13" s="81"/>
      <c r="S13" s="78"/>
      <c r="T13" s="79"/>
      <c r="U13" s="76"/>
      <c r="V13" s="77"/>
    </row>
    <row r="14" spans="1:22" s="74" customFormat="1" x14ac:dyDescent="0.25">
      <c r="A14" s="64"/>
      <c r="B14" s="45"/>
      <c r="C14" s="80" t="s">
        <v>46</v>
      </c>
      <c r="D14" s="80"/>
      <c r="E14" s="80"/>
      <c r="F14" s="80"/>
      <c r="G14" s="83"/>
      <c r="H14" s="84"/>
      <c r="I14" s="84"/>
      <c r="J14" s="85"/>
      <c r="K14" s="81">
        <v>0.04</v>
      </c>
      <c r="L14" s="81"/>
      <c r="M14" s="82"/>
      <c r="O14" s="72">
        <f t="shared" si="2"/>
        <v>0.02</v>
      </c>
      <c r="P14" s="72">
        <f t="shared" si="1"/>
        <v>0.01</v>
      </c>
      <c r="Q14" s="81"/>
      <c r="S14" s="78"/>
      <c r="T14" s="79"/>
      <c r="U14" s="76"/>
      <c r="V14" s="77"/>
    </row>
    <row r="15" spans="1:22" s="74" customFormat="1" x14ac:dyDescent="0.25">
      <c r="A15" s="64"/>
      <c r="B15" s="45"/>
      <c r="C15" s="68" t="s">
        <v>47</v>
      </c>
      <c r="D15" s="80"/>
      <c r="E15" s="80"/>
      <c r="F15" s="80"/>
      <c r="G15" s="83"/>
      <c r="H15" s="84"/>
      <c r="I15" s="84"/>
      <c r="J15" s="85"/>
      <c r="K15" s="81">
        <v>0.04</v>
      </c>
      <c r="L15" s="81"/>
      <c r="M15" s="82"/>
      <c r="O15" s="72">
        <f t="shared" si="2"/>
        <v>0.02</v>
      </c>
      <c r="P15" s="72">
        <f t="shared" si="1"/>
        <v>0.01</v>
      </c>
      <c r="Q15" s="81"/>
      <c r="S15" s="78"/>
      <c r="T15" s="79"/>
      <c r="U15" s="76"/>
      <c r="V15" s="77"/>
    </row>
    <row r="16" spans="1:22" s="74" customFormat="1" x14ac:dyDescent="0.25">
      <c r="A16" s="64"/>
      <c r="B16" s="45"/>
      <c r="C16" s="68" t="s">
        <v>61</v>
      </c>
      <c r="D16" s="80"/>
      <c r="E16" s="80"/>
      <c r="F16" s="80"/>
      <c r="G16" s="80"/>
      <c r="H16" s="80"/>
      <c r="I16" s="80"/>
      <c r="J16" s="80"/>
      <c r="K16" s="81">
        <v>0.02</v>
      </c>
      <c r="L16" s="81"/>
      <c r="M16" s="82"/>
      <c r="O16" s="72">
        <f t="shared" si="2"/>
        <v>0.01</v>
      </c>
      <c r="P16" s="72">
        <f t="shared" si="1"/>
        <v>5.0000000000000001E-3</v>
      </c>
      <c r="Q16" s="81"/>
      <c r="S16" s="78">
        <v>15.875999999999999</v>
      </c>
      <c r="T16" s="79">
        <v>110</v>
      </c>
      <c r="U16" s="76">
        <f t="shared" si="3"/>
        <v>2.2000000000000002</v>
      </c>
      <c r="V16" s="77">
        <f t="shared" si="0"/>
        <v>1746.36</v>
      </c>
    </row>
    <row r="17" spans="1:22" s="74" customFormat="1" ht="15.75" customHeight="1" x14ac:dyDescent="0.25">
      <c r="A17" s="64"/>
      <c r="B17" s="45"/>
      <c r="C17" s="66" t="s">
        <v>48</v>
      </c>
      <c r="D17" s="67"/>
      <c r="E17" s="67"/>
      <c r="F17" s="68"/>
      <c r="G17" s="86"/>
      <c r="H17" s="80"/>
      <c r="I17" s="80"/>
      <c r="J17" s="80"/>
      <c r="K17" s="81">
        <v>0.04</v>
      </c>
      <c r="L17" s="81"/>
      <c r="M17" s="82"/>
      <c r="O17" s="72">
        <f t="shared" si="2"/>
        <v>0.02</v>
      </c>
      <c r="P17" s="72">
        <f t="shared" si="1"/>
        <v>0.01</v>
      </c>
      <c r="Q17" s="81"/>
      <c r="S17" s="75">
        <v>20</v>
      </c>
      <c r="T17" s="76">
        <v>80</v>
      </c>
      <c r="U17" s="76">
        <f t="shared" si="3"/>
        <v>3.2</v>
      </c>
      <c r="V17" s="77">
        <f t="shared" si="0"/>
        <v>1600</v>
      </c>
    </row>
    <row r="18" spans="1:22" s="74" customFormat="1" x14ac:dyDescent="0.25">
      <c r="A18" s="64"/>
      <c r="B18" s="45"/>
      <c r="C18" s="87" t="s">
        <v>49</v>
      </c>
      <c r="D18" s="67"/>
      <c r="E18" s="67"/>
      <c r="F18" s="68"/>
      <c r="G18" s="80"/>
      <c r="H18" s="80"/>
      <c r="I18" s="80"/>
      <c r="J18" s="80"/>
      <c r="K18" s="81">
        <v>0.05</v>
      </c>
      <c r="L18" s="81"/>
      <c r="M18" s="82"/>
      <c r="O18" s="72">
        <f t="shared" si="2"/>
        <v>2.5000000000000001E-2</v>
      </c>
      <c r="P18" s="72">
        <f t="shared" si="1"/>
        <v>1.2500000000000001E-2</v>
      </c>
      <c r="Q18" s="81"/>
      <c r="S18" s="78">
        <v>5</v>
      </c>
      <c r="T18" s="79">
        <v>470</v>
      </c>
      <c r="U18" s="76">
        <f t="shared" si="3"/>
        <v>23.5</v>
      </c>
      <c r="V18" s="77">
        <f t="shared" si="0"/>
        <v>2350</v>
      </c>
    </row>
    <row r="19" spans="1:22" s="74" customFormat="1" ht="15" customHeight="1" x14ac:dyDescent="0.25">
      <c r="A19" s="64"/>
      <c r="B19" s="51"/>
      <c r="C19" s="68" t="s">
        <v>50</v>
      </c>
      <c r="D19" s="80"/>
      <c r="E19" s="80"/>
      <c r="F19" s="80"/>
      <c r="G19" s="80"/>
      <c r="H19" s="80"/>
      <c r="I19" s="80"/>
      <c r="J19" s="80"/>
      <c r="K19" s="81">
        <v>0.05</v>
      </c>
      <c r="L19" s="81"/>
      <c r="M19" s="82"/>
      <c r="O19" s="72">
        <f t="shared" si="2"/>
        <v>2.5000000000000001E-2</v>
      </c>
      <c r="P19" s="72">
        <f t="shared" si="1"/>
        <v>1.2500000000000001E-2</v>
      </c>
      <c r="Q19" s="81"/>
      <c r="S19" s="78">
        <v>3.629</v>
      </c>
      <c r="T19" s="79">
        <v>295</v>
      </c>
      <c r="U19" s="76">
        <f t="shared" si="3"/>
        <v>14.75</v>
      </c>
      <c r="V19" s="77">
        <f t="shared" si="0"/>
        <v>1070.5550000000001</v>
      </c>
    </row>
    <row r="20" spans="1:22" s="74" customFormat="1" x14ac:dyDescent="0.25">
      <c r="A20" s="64"/>
      <c r="B20" s="88" t="s">
        <v>51</v>
      </c>
      <c r="C20" s="66" t="s">
        <v>57</v>
      </c>
      <c r="D20" s="67"/>
      <c r="E20" s="67"/>
      <c r="F20" s="68"/>
      <c r="G20" s="80"/>
      <c r="H20" s="80"/>
      <c r="I20" s="80"/>
      <c r="J20" s="80"/>
      <c r="K20" s="81">
        <v>0.05</v>
      </c>
      <c r="L20" s="81"/>
      <c r="M20" s="82"/>
      <c r="O20" s="72">
        <f t="shared" si="2"/>
        <v>2.5000000000000001E-2</v>
      </c>
      <c r="P20" s="72">
        <f t="shared" si="1"/>
        <v>1.2500000000000001E-2</v>
      </c>
      <c r="Q20" s="81"/>
      <c r="S20" s="78">
        <v>20</v>
      </c>
      <c r="T20" s="79">
        <v>100</v>
      </c>
      <c r="U20" s="76">
        <f t="shared" si="3"/>
        <v>5</v>
      </c>
      <c r="V20" s="77">
        <f t="shared" si="0"/>
        <v>2000</v>
      </c>
    </row>
    <row r="21" spans="1:22" s="74" customFormat="1" x14ac:dyDescent="0.25">
      <c r="A21" s="64"/>
      <c r="B21" s="88"/>
      <c r="C21" s="71" t="s">
        <v>52</v>
      </c>
      <c r="D21" s="71"/>
      <c r="E21" s="71"/>
      <c r="F21" s="71"/>
      <c r="G21" s="80"/>
      <c r="H21" s="80"/>
      <c r="I21" s="80"/>
      <c r="J21" s="80"/>
      <c r="K21" s="81">
        <v>0.23</v>
      </c>
      <c r="L21" s="81"/>
      <c r="M21" s="82"/>
      <c r="O21" s="72">
        <f t="shared" si="2"/>
        <v>0.115</v>
      </c>
      <c r="P21" s="72">
        <f t="shared" si="1"/>
        <v>5.7500000000000002E-2</v>
      </c>
      <c r="Q21" s="81"/>
      <c r="S21" s="78">
        <v>5</v>
      </c>
      <c r="T21" s="79">
        <v>330</v>
      </c>
      <c r="U21" s="76">
        <f t="shared" si="3"/>
        <v>75.900000000000006</v>
      </c>
      <c r="V21" s="77">
        <f t="shared" si="0"/>
        <v>1650</v>
      </c>
    </row>
    <row r="22" spans="1:22" s="74" customFormat="1" x14ac:dyDescent="0.25">
      <c r="A22" s="64"/>
      <c r="B22" s="88"/>
      <c r="C22" s="80" t="s">
        <v>59</v>
      </c>
      <c r="D22" s="80"/>
      <c r="E22" s="80"/>
      <c r="F22" s="80"/>
      <c r="G22" s="80"/>
      <c r="H22" s="80"/>
      <c r="I22" s="80"/>
      <c r="J22" s="80"/>
      <c r="K22" s="81">
        <v>0.01</v>
      </c>
      <c r="L22" s="81"/>
      <c r="M22" s="82"/>
      <c r="O22" s="72">
        <f t="shared" si="2"/>
        <v>5.0000000000000001E-3</v>
      </c>
      <c r="P22" s="72">
        <f t="shared" si="1"/>
        <v>2.5000000000000001E-3</v>
      </c>
      <c r="Q22" s="81"/>
      <c r="S22" s="75">
        <v>181.43899999999999</v>
      </c>
      <c r="T22" s="76">
        <v>130</v>
      </c>
      <c r="U22" s="76">
        <f t="shared" si="3"/>
        <v>1.3</v>
      </c>
      <c r="V22" s="77">
        <f t="shared" si="0"/>
        <v>23587.07</v>
      </c>
    </row>
    <row r="23" spans="1:22" s="74" customFormat="1" x14ac:dyDescent="0.25">
      <c r="A23" s="64"/>
      <c r="B23" s="89"/>
      <c r="C23" s="68"/>
      <c r="D23" s="80"/>
      <c r="E23" s="80"/>
      <c r="F23" s="80"/>
      <c r="G23" s="80"/>
      <c r="H23" s="80"/>
      <c r="I23" s="80"/>
      <c r="J23" s="80"/>
      <c r="K23" s="81"/>
      <c r="L23" s="81"/>
      <c r="M23" s="82"/>
      <c r="O23" s="81">
        <f t="shared" si="2"/>
        <v>0</v>
      </c>
      <c r="P23" s="72">
        <f t="shared" si="1"/>
        <v>0</v>
      </c>
      <c r="Q23" s="81"/>
      <c r="S23" s="78"/>
      <c r="T23" s="79"/>
      <c r="U23" s="76">
        <f t="shared" si="3"/>
        <v>0</v>
      </c>
      <c r="V23" s="77">
        <f t="shared" si="0"/>
        <v>0</v>
      </c>
    </row>
    <row r="24" spans="1:22" x14ac:dyDescent="0.25">
      <c r="K24" s="90">
        <f>SUM(K9:K23)</f>
        <v>1.0030000000000001</v>
      </c>
      <c r="L24" s="52"/>
      <c r="O24" s="52">
        <f>SUM(O9:O23)</f>
        <v>0.50150000000000006</v>
      </c>
      <c r="P24" s="52">
        <f>SUM(P9:P23)</f>
        <v>0.25075000000000003</v>
      </c>
      <c r="Q24" s="53">
        <f>SUM(Q21:Q23)</f>
        <v>0</v>
      </c>
      <c r="U24" s="44">
        <f>SUM(U9:U23)</f>
        <v>165.13500000000002</v>
      </c>
      <c r="V24" s="44">
        <f>SUM(V9:V23)</f>
        <v>41097.141000000003</v>
      </c>
    </row>
    <row r="25" spans="1:22" x14ac:dyDescent="0.25">
      <c r="M25" s="54"/>
      <c r="O25" s="55"/>
      <c r="P25" s="55"/>
      <c r="Q25" s="55"/>
    </row>
    <row r="26" spans="1:22" x14ac:dyDescent="0.25">
      <c r="B26" s="56" t="s">
        <v>36</v>
      </c>
    </row>
    <row r="27" spans="1:22" ht="15.75" customHeight="1" x14ac:dyDescent="0.25">
      <c r="B27" s="57">
        <v>1</v>
      </c>
      <c r="C27" s="58" t="s">
        <v>53</v>
      </c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U27" s="52"/>
    </row>
    <row r="28" spans="1:22" ht="15.75" customHeight="1" x14ac:dyDescent="0.25">
      <c r="B28" s="57">
        <v>2</v>
      </c>
      <c r="C28" s="58" t="s">
        <v>54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60"/>
      <c r="O28" s="60"/>
      <c r="P28" s="60"/>
      <c r="Q28" s="60"/>
      <c r="U28" s="52"/>
    </row>
    <row r="29" spans="1:22" ht="18.75" customHeight="1" x14ac:dyDescent="0.25">
      <c r="B29" s="57">
        <v>3</v>
      </c>
      <c r="C29" s="59" t="s">
        <v>55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spans="1:22" ht="15.75" customHeight="1" x14ac:dyDescent="0.25"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60"/>
      <c r="O30" s="60"/>
      <c r="P30" s="60"/>
      <c r="Q30" s="60"/>
      <c r="U30" s="52"/>
    </row>
  </sheetData>
  <mergeCells count="44">
    <mergeCell ref="C27:Q27"/>
    <mergeCell ref="C28:M28"/>
    <mergeCell ref="C29:M29"/>
    <mergeCell ref="C30:M30"/>
    <mergeCell ref="B12:B19"/>
    <mergeCell ref="B20:B23"/>
    <mergeCell ref="G20:J20"/>
    <mergeCell ref="C21:F21"/>
    <mergeCell ref="G21:J21"/>
    <mergeCell ref="C22:F22"/>
    <mergeCell ref="G22:J22"/>
    <mergeCell ref="C23:F23"/>
    <mergeCell ref="G23:J23"/>
    <mergeCell ref="G16:J16"/>
    <mergeCell ref="C17:F17"/>
    <mergeCell ref="G17:J17"/>
    <mergeCell ref="C18:F18"/>
    <mergeCell ref="G18:J18"/>
    <mergeCell ref="C19:F19"/>
    <mergeCell ref="G19:J19"/>
    <mergeCell ref="C12:F12"/>
    <mergeCell ref="C13:F13"/>
    <mergeCell ref="C14:F14"/>
    <mergeCell ref="C15:F15"/>
    <mergeCell ref="C16:F16"/>
    <mergeCell ref="C20:F20"/>
    <mergeCell ref="C11:F11"/>
    <mergeCell ref="G11:J11"/>
    <mergeCell ref="S6:U6"/>
    <mergeCell ref="C7:F7"/>
    <mergeCell ref="G7:J7"/>
    <mergeCell ref="C8:F8"/>
    <mergeCell ref="G8:J8"/>
    <mergeCell ref="B9:B11"/>
    <mergeCell ref="C9:F9"/>
    <mergeCell ref="G9:J9"/>
    <mergeCell ref="C10:F10"/>
    <mergeCell ref="G10:J10"/>
    <mergeCell ref="A2:A4"/>
    <mergeCell ref="B2:O4"/>
    <mergeCell ref="P2:Q4"/>
    <mergeCell ref="B5:O5"/>
    <mergeCell ref="B6:M6"/>
    <mergeCell ref="O6:Q6"/>
  </mergeCells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Foundation</vt:lpstr>
      <vt:lpstr>Lip Matte</vt:lpstr>
      <vt:lpstr>Foundation!Print_Area</vt:lpstr>
      <vt:lpstr>'Lip Matte'!Print_Area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2018-08-29T03:35:19Z</dcterms:created>
  <dcterms:modified xsi:type="dcterms:W3CDTF">2018-08-29T03:52:44Z</dcterms:modified>
</cp:coreProperties>
</file>