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345" windowWidth="16995" windowHeight="6945" activeTab="3"/>
  </bookViews>
  <sheets>
    <sheet name="Liquid Foundation" sheetId="5" r:id="rId1"/>
    <sheet name="CF5_PD_3" sheetId="2" r:id="rId2"/>
    <sheet name="CF4_4" sheetId="4" r:id="rId3"/>
    <sheet name="Natural Lip Balm" sheetId="1" r:id="rId4"/>
  </sheets>
  <definedNames>
    <definedName name="_xlnm.Print_Area" localSheetId="2">CF4_4!#REF!</definedName>
    <definedName name="_xlnm.Print_Area" localSheetId="1">CF5_PD_3!#REF!</definedName>
    <definedName name="_xlnm.Print_Area" localSheetId="0">'Liquid Foundation'!$A$30:$P$43</definedName>
    <definedName name="_xlnm.Print_Area" localSheetId="3">'Natural Lip Balm'!#REF!</definedName>
  </definedNames>
  <calcPr calcId="144525"/>
</workbook>
</file>

<file path=xl/calcChain.xml><?xml version="1.0" encoding="utf-8"?>
<calcChain xmlns="http://schemas.openxmlformats.org/spreadsheetml/2006/main">
  <c r="P43" i="5" l="1"/>
  <c r="O43" i="5"/>
  <c r="L43" i="5"/>
  <c r="K43" i="5"/>
  <c r="L42" i="5"/>
  <c r="N42" i="5" s="1"/>
  <c r="N41" i="5"/>
  <c r="L41" i="5"/>
  <c r="L40" i="5"/>
  <c r="N40" i="5" s="1"/>
  <c r="N39" i="5"/>
  <c r="L39" i="5"/>
  <c r="L38" i="5"/>
  <c r="N38" i="5" s="1"/>
  <c r="N37" i="5"/>
  <c r="L37" i="5"/>
  <c r="L36" i="5"/>
  <c r="N36" i="5" s="1"/>
  <c r="N35" i="5"/>
  <c r="L35" i="5"/>
  <c r="L34" i="5"/>
  <c r="N34" i="5" s="1"/>
  <c r="N33" i="5"/>
  <c r="L33" i="5"/>
  <c r="P18" i="5"/>
  <c r="O18" i="5"/>
  <c r="K18" i="5"/>
  <c r="L17" i="5" s="1"/>
  <c r="N17" i="5" s="1"/>
  <c r="U16" i="5"/>
  <c r="T16" i="5"/>
  <c r="U15" i="5"/>
  <c r="T15" i="5"/>
  <c r="U14" i="5"/>
  <c r="T14" i="5"/>
  <c r="L13" i="5"/>
  <c r="N13" i="5" s="1"/>
  <c r="U12" i="5"/>
  <c r="T12" i="5"/>
  <c r="L12" i="5"/>
  <c r="N12" i="5" s="1"/>
  <c r="U11" i="5"/>
  <c r="T11" i="5"/>
  <c r="L11" i="5"/>
  <c r="N11" i="5" s="1"/>
  <c r="U9" i="5"/>
  <c r="U18" i="5" s="1"/>
  <c r="T9" i="5"/>
  <c r="T18" i="5" s="1"/>
  <c r="P31" i="4"/>
  <c r="O31" i="4"/>
  <c r="N31" i="4"/>
  <c r="K31" i="4"/>
  <c r="U30" i="4"/>
  <c r="T30" i="4"/>
  <c r="U28" i="4"/>
  <c r="T28" i="4"/>
  <c r="U27" i="4"/>
  <c r="T27" i="4"/>
  <c r="U10" i="4"/>
  <c r="T10" i="4"/>
  <c r="U9" i="4"/>
  <c r="T9" i="4"/>
  <c r="P32" i="2"/>
  <c r="O32" i="2"/>
  <c r="K32" i="2"/>
  <c r="U31" i="2"/>
  <c r="T31" i="2"/>
  <c r="U30" i="2"/>
  <c r="T30" i="2"/>
  <c r="U29" i="2"/>
  <c r="T29" i="2"/>
  <c r="U11" i="2"/>
  <c r="T11" i="2"/>
  <c r="U10" i="2"/>
  <c r="T10" i="2"/>
  <c r="U9" i="2"/>
  <c r="T9" i="2"/>
  <c r="P24" i="1"/>
  <c r="K24" i="1"/>
  <c r="N23" i="1"/>
  <c r="O23" i="1" s="1"/>
  <c r="N22" i="1"/>
  <c r="O22" i="1" s="1"/>
  <c r="N21" i="1"/>
  <c r="O21" i="1" s="1"/>
  <c r="N20" i="1"/>
  <c r="O20" i="1" s="1"/>
  <c r="N19" i="1"/>
  <c r="O19" i="1" s="1"/>
  <c r="U18" i="1"/>
  <c r="N18" i="1"/>
  <c r="O18" i="1" s="1"/>
  <c r="N17" i="1"/>
  <c r="O17" i="1" s="1"/>
  <c r="N16" i="1"/>
  <c r="O16" i="1" s="1"/>
  <c r="N15" i="1"/>
  <c r="O15" i="1" s="1"/>
  <c r="U14" i="1"/>
  <c r="N14" i="1"/>
  <c r="O14" i="1" s="1"/>
  <c r="U13" i="1"/>
  <c r="N13" i="1"/>
  <c r="O13" i="1" s="1"/>
  <c r="U12" i="1"/>
  <c r="N12" i="1"/>
  <c r="O12" i="1" s="1"/>
  <c r="U11" i="1"/>
  <c r="N11" i="1"/>
  <c r="O11" i="1" s="1"/>
  <c r="U10" i="1"/>
  <c r="N10" i="1"/>
  <c r="O10" i="1" s="1"/>
  <c r="U9" i="1"/>
  <c r="T9" i="1"/>
  <c r="T24" i="1" s="1"/>
  <c r="N9" i="1"/>
  <c r="O9" i="1" s="1"/>
  <c r="N43" i="5" l="1"/>
  <c r="L9" i="5"/>
  <c r="L10" i="5"/>
  <c r="N10" i="5" s="1"/>
  <c r="L14" i="5"/>
  <c r="N14" i="5" s="1"/>
  <c r="L15" i="5"/>
  <c r="N15" i="5" s="1"/>
  <c r="L16" i="5"/>
  <c r="N16" i="5" s="1"/>
  <c r="U31" i="4"/>
  <c r="T31" i="4"/>
  <c r="T32" i="2"/>
  <c r="U32" i="2"/>
  <c r="N32" i="2"/>
  <c r="U24" i="1"/>
  <c r="O24" i="1"/>
  <c r="N24" i="1"/>
  <c r="N9" i="5" l="1"/>
  <c r="N18" i="5" s="1"/>
  <c r="L18" i="5"/>
</calcChain>
</file>

<file path=xl/sharedStrings.xml><?xml version="1.0" encoding="utf-8"?>
<sst xmlns="http://schemas.openxmlformats.org/spreadsheetml/2006/main" count="236" uniqueCount="84">
  <si>
    <t>Title: Natural Lip Balm</t>
  </si>
  <si>
    <t xml:space="preserve">Prepared by: 
Date: </t>
  </si>
  <si>
    <t>Formulation Guides(処方ガイド)</t>
  </si>
  <si>
    <t>Trial Attempt試用版の試み</t>
  </si>
  <si>
    <t>Costing</t>
  </si>
  <si>
    <t>Part</t>
  </si>
  <si>
    <t>Trade Name</t>
  </si>
  <si>
    <t>INCI Name</t>
  </si>
  <si>
    <t>Usage</t>
  </si>
  <si>
    <t>Supplier</t>
  </si>
  <si>
    <t>Trial 1</t>
  </si>
  <si>
    <t>Trial 2</t>
  </si>
  <si>
    <t>Trial 3</t>
  </si>
  <si>
    <t>MOQ</t>
  </si>
  <si>
    <t>RM/kg</t>
  </si>
  <si>
    <t>Cost/kg</t>
  </si>
  <si>
    <t>%</t>
  </si>
  <si>
    <t>(Kg)</t>
  </si>
  <si>
    <t>Estimate</t>
  </si>
  <si>
    <t>(RM)</t>
  </si>
  <si>
    <t>A</t>
  </si>
  <si>
    <t>Floramac Macademia Oil Refined</t>
  </si>
  <si>
    <t>Floraester 30</t>
  </si>
  <si>
    <t>Floraester 60</t>
  </si>
  <si>
    <t>Floraester 70</t>
  </si>
  <si>
    <t>Beeswax Yellow Refined</t>
  </si>
  <si>
    <t>Jeechem FS 103</t>
  </si>
  <si>
    <t>Moringa Oil</t>
  </si>
  <si>
    <t>Florasun 90</t>
  </si>
  <si>
    <t>Preservative</t>
  </si>
  <si>
    <t>B</t>
  </si>
  <si>
    <t>Jeenscreen OMC USP</t>
  </si>
  <si>
    <t>Vitamin E USP</t>
  </si>
  <si>
    <t>C</t>
  </si>
  <si>
    <t>Ref: Flora_Natural Lip Protectant</t>
  </si>
  <si>
    <t>Manufacturer Process/製造プロセス</t>
  </si>
  <si>
    <t>Premix Phase A</t>
  </si>
  <si>
    <t>Prepared By:</t>
  </si>
  <si>
    <t>Confirm By:</t>
  </si>
  <si>
    <t>Agree By:</t>
  </si>
  <si>
    <t>(                                )</t>
  </si>
  <si>
    <t>(                                  )</t>
  </si>
  <si>
    <t>Lipocire</t>
  </si>
  <si>
    <t>Rice Bran oil</t>
  </si>
  <si>
    <t>Dion_LB_3</t>
  </si>
  <si>
    <t>Preservative (0.8/0.3)</t>
  </si>
  <si>
    <t>Combine ingredients of Phase A and heat to 85-90°C with moderate agitation.</t>
  </si>
  <si>
    <t>Title: Foundation</t>
  </si>
  <si>
    <t xml:space="preserve">Mix Phase B into A after heat to 80C for both. </t>
  </si>
  <si>
    <t>Water</t>
  </si>
  <si>
    <t>Xantham Gum</t>
  </si>
  <si>
    <t>Glycerin 99.7% USP</t>
  </si>
  <si>
    <t>Emullium Mellifera</t>
  </si>
  <si>
    <t>Acticire</t>
  </si>
  <si>
    <t>Cocoate BG</t>
  </si>
  <si>
    <t>Vitamin E</t>
  </si>
  <si>
    <t>MST 547</t>
  </si>
  <si>
    <t>MOD</t>
  </si>
  <si>
    <t>TNP40A7_ATB</t>
  </si>
  <si>
    <t>KoboGuard HRPC</t>
  </si>
  <si>
    <t>KoboGel D5 Medium</t>
  </si>
  <si>
    <t>RBTD-671-NJE2 (TIO2)</t>
  </si>
  <si>
    <t>Plurol Diisostearique</t>
  </si>
  <si>
    <t>Compritol 888</t>
  </si>
  <si>
    <t>MSS 500/3H</t>
  </si>
  <si>
    <t>SP-10</t>
  </si>
  <si>
    <t>Gatuline Derma Sensitive</t>
  </si>
  <si>
    <t>INBP50R6B</t>
  </si>
  <si>
    <t>Mica S-12</t>
  </si>
  <si>
    <t>Floaester 30</t>
  </si>
  <si>
    <t>Jessilc CPS 312</t>
  </si>
  <si>
    <t>CF5_PD_3</t>
  </si>
  <si>
    <t>Add Phase C into above phase in room temperature.</t>
  </si>
  <si>
    <t>Preservatives (0.8/0.3%)</t>
  </si>
  <si>
    <t>Preservative (0.8/0.3%)</t>
  </si>
  <si>
    <t>CF4_4</t>
  </si>
  <si>
    <t>Cool batch to 75°C; add Phase B and mix with moderate propeller agitation. Fill containers  immediately.</t>
  </si>
  <si>
    <t>Title: Liquid Foundation</t>
  </si>
  <si>
    <t>Apifil CG</t>
  </si>
  <si>
    <t>Emulcire 64</t>
  </si>
  <si>
    <t>Jeesilc 110</t>
  </si>
  <si>
    <t>DH2O</t>
  </si>
  <si>
    <t xml:space="preserve">Glycerin </t>
  </si>
  <si>
    <t>Dion_LF1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</si>
</sst>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0" fillId="2" borderId="0" xfId="0" applyFill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5" xfId="0" applyFont="1" applyFill="1" applyBorder="1"/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19" xfId="0" applyFont="1" applyFill="1" applyBorder="1"/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left"/>
    </xf>
    <xf numFmtId="10" fontId="0" fillId="2" borderId="19" xfId="1" applyNumberFormat="1" applyFont="1" applyFill="1" applyBorder="1" applyAlignment="1">
      <alignment horizontal="center"/>
    </xf>
    <xf numFmtId="0" fontId="0" fillId="2" borderId="19" xfId="0" applyFill="1" applyBorder="1"/>
    <xf numFmtId="164" fontId="0" fillId="2" borderId="19" xfId="0" applyNumberFormat="1" applyFill="1" applyBorder="1" applyAlignment="1">
      <alignment horizontal="center"/>
    </xf>
    <xf numFmtId="4" fontId="0" fillId="2" borderId="19" xfId="0" applyNumberFormat="1" applyFill="1" applyBorder="1" applyAlignment="1">
      <alignment horizontal="center"/>
    </xf>
    <xf numFmtId="4" fontId="0" fillId="2" borderId="0" xfId="0" applyNumberFormat="1" applyFill="1"/>
    <xf numFmtId="0" fontId="0" fillId="2" borderId="15" xfId="0" applyFill="1" applyBorder="1" applyAlignment="1">
      <alignment horizontal="center" vertical="center"/>
    </xf>
    <xf numFmtId="0" fontId="0" fillId="2" borderId="23" xfId="0" applyFill="1" applyBorder="1" applyAlignment="1">
      <alignment horizontal="left"/>
    </xf>
    <xf numFmtId="10" fontId="0" fillId="2" borderId="23" xfId="1" applyNumberFormat="1" applyFont="1" applyFill="1" applyBorder="1" applyAlignment="1">
      <alignment horizontal="center"/>
    </xf>
    <xf numFmtId="0" fontId="0" fillId="2" borderId="23" xfId="0" applyFill="1" applyBorder="1"/>
    <xf numFmtId="164" fontId="0" fillId="2" borderId="23" xfId="0" applyNumberFormat="1" applyFill="1" applyBorder="1" applyAlignment="1">
      <alignment horizontal="center"/>
    </xf>
    <xf numFmtId="4" fontId="0" fillId="2" borderId="23" xfId="0" applyNumberFormat="1" applyFill="1" applyBorder="1" applyAlignment="1">
      <alignment horizontal="center"/>
    </xf>
    <xf numFmtId="0" fontId="0" fillId="2" borderId="14" xfId="0" applyFont="1" applyFill="1" applyBorder="1" applyAlignment="1">
      <alignment horizontal="left"/>
    </xf>
    <xf numFmtId="0" fontId="0" fillId="2" borderId="23" xfId="0" applyFont="1" applyFill="1" applyBorder="1" applyAlignment="1">
      <alignment horizontal="left"/>
    </xf>
    <xf numFmtId="0" fontId="0" fillId="2" borderId="12" xfId="0" applyFont="1" applyFill="1" applyBorder="1" applyAlignment="1">
      <alignment horizontal="left"/>
    </xf>
    <xf numFmtId="0" fontId="0" fillId="2" borderId="13" xfId="0" applyFont="1" applyFill="1" applyBorder="1" applyAlignment="1">
      <alignment horizontal="left"/>
    </xf>
    <xf numFmtId="0" fontId="0" fillId="2" borderId="23" xfId="0" applyFill="1" applyBorder="1" applyAlignment="1">
      <alignment horizontal="left"/>
    </xf>
    <xf numFmtId="0" fontId="0" fillId="2" borderId="19" xfId="0" applyFill="1" applyBorder="1" applyAlignment="1">
      <alignment horizontal="center" vertical="center"/>
    </xf>
    <xf numFmtId="0" fontId="0" fillId="2" borderId="12" xfId="0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9" fontId="0" fillId="2" borderId="0" xfId="1" applyFont="1" applyFill="1"/>
    <xf numFmtId="9" fontId="0" fillId="3" borderId="0" xfId="1" applyFont="1" applyFill="1"/>
    <xf numFmtId="0" fontId="5" fillId="2" borderId="0" xfId="0" applyFont="1" applyFill="1" applyBorder="1"/>
    <xf numFmtId="14" fontId="4" fillId="2" borderId="0" xfId="0" applyNumberFormat="1" applyFont="1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left" wrapText="1"/>
    </xf>
    <xf numFmtId="0" fontId="0" fillId="2" borderId="0" xfId="0" applyFill="1" applyAlignment="1">
      <alignment horizontal="center" wrapText="1"/>
    </xf>
    <xf numFmtId="0" fontId="0" fillId="0" borderId="23" xfId="0" applyFill="1" applyBorder="1" applyAlignment="1">
      <alignment horizontal="left"/>
    </xf>
    <xf numFmtId="10" fontId="0" fillId="0" borderId="23" xfId="1" applyNumberFormat="1" applyFont="1" applyFill="1" applyBorder="1" applyAlignment="1">
      <alignment horizontal="center"/>
    </xf>
    <xf numFmtId="0" fontId="0" fillId="0" borderId="12" xfId="0" applyFont="1" applyFill="1" applyBorder="1" applyAlignment="1">
      <alignment horizontal="left"/>
    </xf>
    <xf numFmtId="0" fontId="0" fillId="0" borderId="13" xfId="0" applyFont="1" applyFill="1" applyBorder="1" applyAlignment="1">
      <alignment horizontal="left"/>
    </xf>
    <xf numFmtId="0" fontId="0" fillId="0" borderId="14" xfId="0" applyFont="1" applyFill="1" applyBorder="1" applyAlignment="1">
      <alignment horizontal="left"/>
    </xf>
    <xf numFmtId="0" fontId="0" fillId="0" borderId="23" xfId="0" applyFill="1" applyBorder="1" applyAlignment="1">
      <alignment horizontal="left"/>
    </xf>
    <xf numFmtId="0" fontId="0" fillId="2" borderId="19" xfId="0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10" fontId="0" fillId="2" borderId="19" xfId="0" applyNumberFormat="1" applyFont="1" applyFill="1" applyBorder="1"/>
    <xf numFmtId="10" fontId="1" fillId="2" borderId="19" xfId="1" applyNumberFormat="1" applyFont="1" applyFill="1" applyBorder="1" applyAlignment="1">
      <alignment horizontal="center"/>
    </xf>
    <xf numFmtId="0" fontId="0" fillId="2" borderId="20" xfId="0" applyFill="1" applyBorder="1" applyAlignment="1">
      <alignment horizontal="left"/>
    </xf>
    <xf numFmtId="0" fontId="0" fillId="2" borderId="21" xfId="0" applyFill="1" applyBorder="1" applyAlignment="1">
      <alignment horizontal="left"/>
    </xf>
    <xf numFmtId="0" fontId="0" fillId="2" borderId="22" xfId="0" applyFill="1" applyBorder="1" applyAlignment="1">
      <alignment horizontal="left"/>
    </xf>
    <xf numFmtId="10" fontId="0" fillId="2" borderId="19" xfId="0" applyNumberFormat="1" applyFill="1" applyBorder="1"/>
    <xf numFmtId="0" fontId="0" fillId="0" borderId="12" xfId="0" applyFill="1" applyBorder="1" applyAlignment="1">
      <alignment horizontal="left"/>
    </xf>
    <xf numFmtId="0" fontId="0" fillId="0" borderId="13" xfId="0" applyFill="1" applyBorder="1" applyAlignment="1">
      <alignment horizontal="left"/>
    </xf>
    <xf numFmtId="0" fontId="0" fillId="0" borderId="14" xfId="0" applyFill="1" applyBorder="1" applyAlignment="1">
      <alignment horizontal="left"/>
    </xf>
    <xf numFmtId="0" fontId="0" fillId="3" borderId="0" xfId="0" applyFill="1"/>
    <xf numFmtId="0" fontId="2" fillId="2" borderId="15" xfId="0" applyFont="1" applyFill="1" applyBorder="1" applyAlignment="1">
      <alignment horizontal="center" vertical="center"/>
    </xf>
    <xf numFmtId="0" fontId="0" fillId="2" borderId="15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zoomScale="90" zoomScaleNormal="90" workbookViewId="0">
      <selection activeCell="B25" sqref="B25"/>
    </sheetView>
  </sheetViews>
  <sheetFormatPr defaultRowHeight="15" x14ac:dyDescent="0.25"/>
  <cols>
    <col min="1" max="1" width="8.85546875" style="1" customWidth="1"/>
    <col min="2" max="6" width="9.140625" style="1"/>
    <col min="7" max="9" width="9.140625" style="1" hidden="1" customWidth="1"/>
    <col min="10" max="10" width="14.28515625" style="1" hidden="1" customWidth="1"/>
    <col min="11" max="12" width="9.140625" style="1" customWidth="1"/>
    <col min="13" max="13" width="3.140625" style="1" customWidth="1"/>
    <col min="14" max="17" width="9.140625" style="1" customWidth="1"/>
    <col min="18" max="16384" width="9.140625" style="1"/>
  </cols>
  <sheetData>
    <row r="1" spans="2:21" ht="15.75" thickBot="1" x14ac:dyDescent="0.3"/>
    <row r="2" spans="2:21" ht="15" customHeight="1" x14ac:dyDescent="0.25">
      <c r="B2" s="2" t="s">
        <v>77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5" t="s">
        <v>1</v>
      </c>
      <c r="P2" s="6"/>
    </row>
    <row r="3" spans="2:21" ht="15" customHeight="1" x14ac:dyDescent="0.25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9"/>
      <c r="O3" s="10"/>
      <c r="P3" s="11"/>
    </row>
    <row r="4" spans="2:21" ht="15.75" customHeight="1" thickBot="1" x14ac:dyDescent="0.3">
      <c r="B4" s="12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  <c r="P4" s="16"/>
    </row>
    <row r="5" spans="2:21" ht="21.75" thickBot="1" x14ac:dyDescent="0.3">
      <c r="B5" s="76"/>
      <c r="C5" s="76"/>
      <c r="D5" s="76"/>
      <c r="E5" s="76"/>
      <c r="F5" s="76"/>
      <c r="G5" s="76"/>
      <c r="H5" s="76"/>
      <c r="I5" s="76"/>
      <c r="J5" s="76"/>
      <c r="K5" s="77"/>
      <c r="L5" s="77"/>
    </row>
    <row r="6" spans="2:21" ht="15.75" thickBot="1" x14ac:dyDescent="0.3">
      <c r="B6" s="17" t="s">
        <v>2</v>
      </c>
      <c r="C6" s="18"/>
      <c r="D6" s="18"/>
      <c r="E6" s="18"/>
      <c r="F6" s="18"/>
      <c r="G6" s="18"/>
      <c r="H6" s="18"/>
      <c r="I6" s="18"/>
      <c r="J6" s="18"/>
      <c r="K6" s="18"/>
      <c r="L6" s="19"/>
      <c r="N6" s="20" t="s">
        <v>3</v>
      </c>
      <c r="O6" s="21"/>
      <c r="P6" s="22"/>
      <c r="R6" s="20" t="s">
        <v>4</v>
      </c>
      <c r="S6" s="21"/>
      <c r="T6" s="22"/>
    </row>
    <row r="7" spans="2:21" x14ac:dyDescent="0.25">
      <c r="B7" s="23" t="s">
        <v>5</v>
      </c>
      <c r="C7" s="24" t="s">
        <v>6</v>
      </c>
      <c r="D7" s="25"/>
      <c r="E7" s="25"/>
      <c r="F7" s="26"/>
      <c r="G7" s="24" t="s">
        <v>7</v>
      </c>
      <c r="H7" s="25"/>
      <c r="I7" s="25"/>
      <c r="J7" s="26"/>
      <c r="K7" s="23" t="s">
        <v>8</v>
      </c>
      <c r="L7" s="27" t="s">
        <v>9</v>
      </c>
      <c r="N7" s="28" t="s">
        <v>10</v>
      </c>
      <c r="O7" s="28" t="s">
        <v>11</v>
      </c>
      <c r="P7" s="28" t="s">
        <v>12</v>
      </c>
      <c r="R7" s="28" t="s">
        <v>13</v>
      </c>
      <c r="S7" s="28" t="s">
        <v>14</v>
      </c>
      <c r="T7" s="28" t="s">
        <v>15</v>
      </c>
    </row>
    <row r="8" spans="2:21" x14ac:dyDescent="0.25">
      <c r="B8" s="29"/>
      <c r="C8" s="30"/>
      <c r="D8" s="31"/>
      <c r="E8" s="31"/>
      <c r="F8" s="32"/>
      <c r="G8" s="30"/>
      <c r="H8" s="31"/>
      <c r="I8" s="31"/>
      <c r="J8" s="32"/>
      <c r="K8" s="29" t="s">
        <v>16</v>
      </c>
      <c r="L8" s="33"/>
      <c r="N8" s="29" t="s">
        <v>16</v>
      </c>
      <c r="O8" s="29" t="s">
        <v>16</v>
      </c>
      <c r="P8" s="29" t="s">
        <v>16</v>
      </c>
      <c r="R8" s="29" t="s">
        <v>17</v>
      </c>
      <c r="S8" s="29" t="s">
        <v>18</v>
      </c>
      <c r="T8" s="29" t="s">
        <v>19</v>
      </c>
    </row>
    <row r="9" spans="2:21" x14ac:dyDescent="0.25">
      <c r="B9" s="34" t="s">
        <v>20</v>
      </c>
      <c r="C9" s="53" t="s">
        <v>78</v>
      </c>
      <c r="D9" s="54"/>
      <c r="E9" s="54"/>
      <c r="F9" s="55"/>
      <c r="G9" s="35"/>
      <c r="H9" s="35"/>
      <c r="I9" s="35"/>
      <c r="J9" s="35"/>
      <c r="K9" s="36">
        <v>0.04</v>
      </c>
      <c r="L9" s="81">
        <f>K9/K18</f>
        <v>3.4843205574912897E-2</v>
      </c>
      <c r="N9" s="36">
        <f>L9/2</f>
        <v>1.7421602787456449E-2</v>
      </c>
      <c r="O9" s="36"/>
      <c r="P9" s="36"/>
      <c r="R9" s="38"/>
      <c r="S9" s="39"/>
      <c r="T9" s="39">
        <f t="shared" ref="T9:T16" si="0">K9*S9</f>
        <v>0</v>
      </c>
      <c r="U9" s="40">
        <f t="shared" ref="U9:U16" si="1">R9*S9</f>
        <v>0</v>
      </c>
    </row>
    <row r="10" spans="2:21" x14ac:dyDescent="0.25">
      <c r="B10" s="41"/>
      <c r="C10" s="53" t="s">
        <v>79</v>
      </c>
      <c r="D10" s="54"/>
      <c r="E10" s="54"/>
      <c r="F10" s="55"/>
      <c r="G10" s="75"/>
      <c r="H10" s="75"/>
      <c r="I10" s="75"/>
      <c r="J10" s="75"/>
      <c r="K10" s="36">
        <v>1.4999999999999999E-2</v>
      </c>
      <c r="L10" s="81">
        <f>K10/K18</f>
        <v>1.3066202090592335E-2</v>
      </c>
      <c r="N10" s="36">
        <f t="shared" ref="N10:N17" si="2">L10/2</f>
        <v>6.5331010452961674E-3</v>
      </c>
      <c r="O10" s="36"/>
      <c r="P10" s="36"/>
      <c r="R10" s="38"/>
      <c r="S10" s="39"/>
      <c r="T10" s="39"/>
      <c r="U10" s="40"/>
    </row>
    <row r="11" spans="2:21" x14ac:dyDescent="0.25">
      <c r="B11" s="41"/>
      <c r="C11" s="53" t="s">
        <v>54</v>
      </c>
      <c r="D11" s="54"/>
      <c r="E11" s="54"/>
      <c r="F11" s="55"/>
      <c r="G11" s="42"/>
      <c r="H11" s="42"/>
      <c r="I11" s="42"/>
      <c r="J11" s="42"/>
      <c r="K11" s="36">
        <v>0.05</v>
      </c>
      <c r="L11" s="81">
        <f>K11/K18</f>
        <v>4.3554006968641118E-2</v>
      </c>
      <c r="N11" s="36">
        <f t="shared" si="2"/>
        <v>2.1777003484320559E-2</v>
      </c>
      <c r="O11" s="43"/>
      <c r="P11" s="43"/>
      <c r="R11" s="45">
        <v>18.143999999999998</v>
      </c>
      <c r="S11" s="46">
        <v>168</v>
      </c>
      <c r="T11" s="39">
        <f t="shared" si="0"/>
        <v>8.4</v>
      </c>
      <c r="U11" s="40">
        <f t="shared" si="1"/>
        <v>3048.1919999999996</v>
      </c>
    </row>
    <row r="12" spans="2:21" x14ac:dyDescent="0.25">
      <c r="B12" s="41"/>
      <c r="C12" s="53" t="s">
        <v>80</v>
      </c>
      <c r="D12" s="54"/>
      <c r="E12" s="54"/>
      <c r="F12" s="55"/>
      <c r="G12" s="42"/>
      <c r="H12" s="42"/>
      <c r="I12" s="42"/>
      <c r="J12" s="42"/>
      <c r="K12" s="43">
        <v>0.03</v>
      </c>
      <c r="L12" s="81">
        <f>K12/K18</f>
        <v>2.6132404181184669E-2</v>
      </c>
      <c r="N12" s="36">
        <f t="shared" si="2"/>
        <v>1.3066202090592335E-2</v>
      </c>
      <c r="O12" s="43"/>
      <c r="P12" s="43"/>
      <c r="R12" s="38">
        <v>250</v>
      </c>
      <c r="S12" s="39">
        <v>19</v>
      </c>
      <c r="T12" s="39">
        <f t="shared" si="0"/>
        <v>0.56999999999999995</v>
      </c>
      <c r="U12" s="40">
        <f t="shared" si="1"/>
        <v>4750</v>
      </c>
    </row>
    <row r="13" spans="2:21" x14ac:dyDescent="0.25">
      <c r="B13" s="52"/>
      <c r="C13" s="53" t="s">
        <v>60</v>
      </c>
      <c r="D13" s="54"/>
      <c r="E13" s="54"/>
      <c r="F13" s="55"/>
      <c r="G13" s="51"/>
      <c r="H13" s="51"/>
      <c r="I13" s="51"/>
      <c r="J13" s="51"/>
      <c r="K13" s="43">
        <v>0.3</v>
      </c>
      <c r="L13" s="81">
        <f>K13/K18</f>
        <v>0.26132404181184671</v>
      </c>
      <c r="N13" s="36">
        <f t="shared" si="2"/>
        <v>0.13066202090592335</v>
      </c>
      <c r="O13" s="43"/>
      <c r="P13" s="43"/>
      <c r="R13" s="38"/>
      <c r="S13" s="39"/>
      <c r="T13" s="39"/>
      <c r="U13" s="40"/>
    </row>
    <row r="14" spans="2:21" x14ac:dyDescent="0.25">
      <c r="B14" s="41" t="s">
        <v>30</v>
      </c>
      <c r="C14" s="53" t="s">
        <v>81</v>
      </c>
      <c r="D14" s="54"/>
      <c r="E14" s="54"/>
      <c r="F14" s="55"/>
      <c r="G14" s="42"/>
      <c r="H14" s="42"/>
      <c r="I14" s="42"/>
      <c r="J14" s="42"/>
      <c r="K14" s="43">
        <v>0.67</v>
      </c>
      <c r="L14" s="81">
        <f>K14/K18</f>
        <v>0.58362369337979103</v>
      </c>
      <c r="N14" s="36">
        <f t="shared" si="2"/>
        <v>0.29181184668989552</v>
      </c>
      <c r="O14" s="43"/>
      <c r="P14" s="43"/>
      <c r="R14" s="45">
        <v>25</v>
      </c>
      <c r="S14" s="46">
        <v>93</v>
      </c>
      <c r="T14" s="39">
        <f t="shared" si="0"/>
        <v>62.31</v>
      </c>
      <c r="U14" s="40">
        <f t="shared" si="1"/>
        <v>2325</v>
      </c>
    </row>
    <row r="15" spans="2:21" x14ac:dyDescent="0.25">
      <c r="B15" s="41"/>
      <c r="C15" s="53" t="s">
        <v>82</v>
      </c>
      <c r="D15" s="54"/>
      <c r="E15" s="54"/>
      <c r="F15" s="55"/>
      <c r="G15" s="42"/>
      <c r="H15" s="42"/>
      <c r="I15" s="42"/>
      <c r="J15" s="42"/>
      <c r="K15" s="43">
        <v>0.03</v>
      </c>
      <c r="L15" s="81">
        <f>K15/K18</f>
        <v>2.6132404181184669E-2</v>
      </c>
      <c r="N15" s="36">
        <f t="shared" si="2"/>
        <v>1.3066202090592335E-2</v>
      </c>
      <c r="O15" s="43"/>
      <c r="P15" s="43"/>
      <c r="R15" s="46">
        <v>18.143999999999998</v>
      </c>
      <c r="S15" s="46">
        <v>200</v>
      </c>
      <c r="T15" s="39">
        <f t="shared" si="0"/>
        <v>6</v>
      </c>
      <c r="U15" s="40">
        <f t="shared" si="1"/>
        <v>3628.7999999999997</v>
      </c>
    </row>
    <row r="16" spans="2:21" x14ac:dyDescent="0.25">
      <c r="B16" s="41"/>
      <c r="C16" s="53" t="s">
        <v>50</v>
      </c>
      <c r="D16" s="54"/>
      <c r="E16" s="54"/>
      <c r="F16" s="55"/>
      <c r="G16" s="42"/>
      <c r="H16" s="42"/>
      <c r="I16" s="42"/>
      <c r="J16" s="42"/>
      <c r="K16" s="43">
        <v>3.0000000000000001E-3</v>
      </c>
      <c r="L16" s="81">
        <f>K16/K18</f>
        <v>2.6132404181184671E-3</v>
      </c>
      <c r="N16" s="36">
        <f t="shared" si="2"/>
        <v>1.3066202090592336E-3</v>
      </c>
      <c r="O16" s="43"/>
      <c r="P16" s="43"/>
      <c r="R16" s="45">
        <v>5</v>
      </c>
      <c r="S16" s="46">
        <v>850</v>
      </c>
      <c r="T16" s="39">
        <f t="shared" si="0"/>
        <v>2.5500000000000003</v>
      </c>
      <c r="U16" s="40">
        <f t="shared" si="1"/>
        <v>4250</v>
      </c>
    </row>
    <row r="17" spans="1:21" x14ac:dyDescent="0.25">
      <c r="B17" s="52"/>
      <c r="C17" s="53" t="s">
        <v>29</v>
      </c>
      <c r="D17" s="54"/>
      <c r="E17" s="54"/>
      <c r="F17" s="55"/>
      <c r="G17" s="51"/>
      <c r="H17" s="51"/>
      <c r="I17" s="51"/>
      <c r="J17" s="51"/>
      <c r="K17" s="43">
        <v>0.01</v>
      </c>
      <c r="L17" s="81">
        <f>K17/K18</f>
        <v>8.7108013937282243E-3</v>
      </c>
      <c r="N17" s="36">
        <f t="shared" si="2"/>
        <v>4.3554006968641121E-3</v>
      </c>
      <c r="O17" s="43"/>
      <c r="P17" s="43"/>
      <c r="R17" s="45"/>
      <c r="S17" s="46"/>
      <c r="T17" s="39"/>
      <c r="U17" s="40"/>
    </row>
    <row r="18" spans="1:21" x14ac:dyDescent="0.25">
      <c r="K18" s="59">
        <f>SUM(K9:K17)</f>
        <v>1.1479999999999999</v>
      </c>
      <c r="L18" s="59">
        <f>SUM(L9:L17)</f>
        <v>1.0000000000000002</v>
      </c>
      <c r="N18" s="59">
        <f>SUM(N9:N17)</f>
        <v>0.50000000000000011</v>
      </c>
      <c r="O18" s="59">
        <f>SUM(O9:O17)</f>
        <v>0</v>
      </c>
      <c r="P18" s="60">
        <f>SUM(P9:P17)</f>
        <v>0</v>
      </c>
      <c r="T18" s="40">
        <f>SUM(T9:T17)</f>
        <v>79.83</v>
      </c>
      <c r="U18" s="40">
        <f>SUM(U9:U17)</f>
        <v>18001.991999999998</v>
      </c>
    </row>
    <row r="19" spans="1:21" x14ac:dyDescent="0.25">
      <c r="L19" s="61"/>
      <c r="N19" s="62"/>
      <c r="O19" s="62"/>
      <c r="P19" s="62"/>
    </row>
    <row r="20" spans="1:21" x14ac:dyDescent="0.25">
      <c r="B20" s="63" t="s">
        <v>35</v>
      </c>
    </row>
    <row r="21" spans="1:21" ht="15.75" customHeight="1" x14ac:dyDescent="0.25">
      <c r="B21" s="64">
        <v>1</v>
      </c>
      <c r="C21" s="65" t="s">
        <v>36</v>
      </c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T21" s="59"/>
    </row>
    <row r="22" spans="1:21" ht="15.75" customHeight="1" x14ac:dyDescent="0.25">
      <c r="B22" s="64">
        <v>2</v>
      </c>
      <c r="C22" s="65" t="s">
        <v>48</v>
      </c>
      <c r="D22" s="65"/>
      <c r="E22" s="65"/>
      <c r="F22" s="65"/>
      <c r="G22" s="65"/>
      <c r="H22" s="65"/>
      <c r="I22" s="65"/>
      <c r="J22" s="65"/>
      <c r="K22" s="65"/>
      <c r="L22" s="65"/>
      <c r="M22" s="66"/>
      <c r="N22" s="66"/>
      <c r="O22" s="66"/>
      <c r="P22" s="66"/>
      <c r="T22" s="59"/>
    </row>
    <row r="23" spans="1:21" ht="18.75" customHeight="1" x14ac:dyDescent="0.25">
      <c r="C23" s="68"/>
      <c r="D23" s="68"/>
      <c r="E23" s="68"/>
      <c r="F23" s="68"/>
      <c r="G23" s="68"/>
      <c r="H23" s="68"/>
      <c r="I23" s="68"/>
      <c r="J23" s="68"/>
      <c r="K23" s="68"/>
      <c r="L23" s="68"/>
    </row>
    <row r="24" spans="1:21" x14ac:dyDescent="0.25">
      <c r="B24" s="63" t="s">
        <v>37</v>
      </c>
      <c r="D24" s="63"/>
      <c r="E24" s="63" t="s">
        <v>38</v>
      </c>
      <c r="H24" s="63" t="s">
        <v>39</v>
      </c>
    </row>
    <row r="25" spans="1:21" x14ac:dyDescent="0.25">
      <c r="B25" s="63"/>
    </row>
    <row r="26" spans="1:21" x14ac:dyDescent="0.25">
      <c r="B26" s="1" t="s">
        <v>40</v>
      </c>
      <c r="E26" s="1" t="s">
        <v>41</v>
      </c>
      <c r="H26" s="1" t="s">
        <v>41</v>
      </c>
    </row>
    <row r="29" spans="1:21" ht="15.75" thickBot="1" x14ac:dyDescent="0.3"/>
    <row r="30" spans="1:21" ht="15.75" thickBot="1" x14ac:dyDescent="0.3">
      <c r="A30" s="1" t="s">
        <v>83</v>
      </c>
      <c r="B30" s="17" t="s">
        <v>2</v>
      </c>
      <c r="C30" s="18"/>
      <c r="D30" s="18"/>
      <c r="E30" s="18"/>
      <c r="F30" s="18"/>
      <c r="G30" s="18"/>
      <c r="H30" s="18"/>
      <c r="I30" s="18"/>
      <c r="J30" s="18"/>
      <c r="K30" s="18"/>
      <c r="L30" s="19"/>
      <c r="N30" s="20" t="s">
        <v>3</v>
      </c>
      <c r="O30" s="21"/>
      <c r="P30" s="22"/>
    </row>
    <row r="31" spans="1:21" x14ac:dyDescent="0.25">
      <c r="B31" s="23" t="s">
        <v>5</v>
      </c>
      <c r="C31" s="78" t="s">
        <v>6</v>
      </c>
      <c r="D31" s="79"/>
      <c r="E31" s="79"/>
      <c r="F31" s="80"/>
      <c r="G31" s="78" t="s">
        <v>7</v>
      </c>
      <c r="H31" s="79"/>
      <c r="I31" s="79"/>
      <c r="J31" s="80"/>
      <c r="K31" s="23" t="s">
        <v>8</v>
      </c>
      <c r="L31" s="27" t="s">
        <v>9</v>
      </c>
      <c r="N31" s="28" t="s">
        <v>10</v>
      </c>
      <c r="O31" s="28" t="s">
        <v>11</v>
      </c>
      <c r="P31" s="28" t="s">
        <v>12</v>
      </c>
    </row>
    <row r="32" spans="1:21" x14ac:dyDescent="0.25">
      <c r="B32" s="29"/>
      <c r="C32" s="30"/>
      <c r="D32" s="31"/>
      <c r="E32" s="31"/>
      <c r="F32" s="32"/>
      <c r="G32" s="30"/>
      <c r="H32" s="31"/>
      <c r="I32" s="31"/>
      <c r="J32" s="32"/>
      <c r="K32" s="29" t="s">
        <v>16</v>
      </c>
      <c r="L32" s="33"/>
      <c r="N32" s="29" t="s">
        <v>16</v>
      </c>
      <c r="O32" s="29" t="s">
        <v>16</v>
      </c>
      <c r="P32" s="29" t="s">
        <v>16</v>
      </c>
    </row>
    <row r="33" spans="2:16" x14ac:dyDescent="0.25">
      <c r="B33" s="34" t="s">
        <v>20</v>
      </c>
      <c r="C33" s="53" t="s">
        <v>78</v>
      </c>
      <c r="D33" s="54"/>
      <c r="E33" s="54"/>
      <c r="F33" s="55"/>
      <c r="G33" s="53"/>
      <c r="H33" s="54"/>
      <c r="I33" s="54"/>
      <c r="J33" s="55"/>
      <c r="K33" s="36">
        <v>0.04</v>
      </c>
      <c r="L33" s="81">
        <f>K33/K43</f>
        <v>3.4843205574912897E-2</v>
      </c>
      <c r="N33" s="82">
        <f t="shared" ref="N33:N42" si="3">L33/2</f>
        <v>1.7421602787456449E-2</v>
      </c>
      <c r="O33" s="36"/>
      <c r="P33" s="36"/>
    </row>
    <row r="34" spans="2:16" x14ac:dyDescent="0.25">
      <c r="B34" s="41"/>
      <c r="C34" s="53" t="s">
        <v>79</v>
      </c>
      <c r="D34" s="54"/>
      <c r="E34" s="54"/>
      <c r="F34" s="55"/>
      <c r="G34" s="83"/>
      <c r="H34" s="84"/>
      <c r="I34" s="84"/>
      <c r="J34" s="85"/>
      <c r="K34" s="36">
        <v>1.4999999999999999E-2</v>
      </c>
      <c r="L34" s="81">
        <f>K34/K43</f>
        <v>1.3066202090592335E-2</v>
      </c>
      <c r="N34" s="82">
        <f t="shared" si="3"/>
        <v>6.5331010452961674E-3</v>
      </c>
      <c r="O34" s="36"/>
      <c r="P34" s="36"/>
    </row>
    <row r="35" spans="2:16" x14ac:dyDescent="0.25">
      <c r="B35" s="41"/>
      <c r="C35" s="53" t="s">
        <v>54</v>
      </c>
      <c r="D35" s="54"/>
      <c r="E35" s="54"/>
      <c r="F35" s="55"/>
      <c r="G35" s="75"/>
      <c r="H35" s="75"/>
      <c r="I35" s="75"/>
      <c r="J35" s="75"/>
      <c r="K35" s="36">
        <v>0.05</v>
      </c>
      <c r="L35" s="86">
        <f>K35/K43</f>
        <v>4.3554006968641118E-2</v>
      </c>
      <c r="N35" s="82">
        <f t="shared" si="3"/>
        <v>2.1777003484320559E-2</v>
      </c>
      <c r="O35" s="36"/>
      <c r="P35" s="36"/>
    </row>
    <row r="36" spans="2:16" x14ac:dyDescent="0.25">
      <c r="B36" s="41"/>
      <c r="C36" s="53" t="s">
        <v>80</v>
      </c>
      <c r="D36" s="54"/>
      <c r="E36" s="54"/>
      <c r="F36" s="55"/>
      <c r="G36" s="53"/>
      <c r="H36" s="54"/>
      <c r="I36" s="54"/>
      <c r="J36" s="55"/>
      <c r="K36" s="43">
        <v>0.03</v>
      </c>
      <c r="L36" s="86">
        <f>K36/K43</f>
        <v>2.6132404181184669E-2</v>
      </c>
      <c r="N36" s="82">
        <f t="shared" si="3"/>
        <v>1.3066202090592335E-2</v>
      </c>
      <c r="O36" s="43"/>
      <c r="P36" s="43"/>
    </row>
    <row r="37" spans="2:16" x14ac:dyDescent="0.25">
      <c r="B37" s="41"/>
      <c r="C37" s="53" t="s">
        <v>60</v>
      </c>
      <c r="D37" s="54"/>
      <c r="E37" s="54"/>
      <c r="F37" s="55"/>
      <c r="G37" s="56"/>
      <c r="H37" s="57"/>
      <c r="I37" s="57"/>
      <c r="J37" s="58"/>
      <c r="K37" s="43">
        <v>0.3</v>
      </c>
      <c r="L37" s="86">
        <f>K37/K43</f>
        <v>0.26132404181184671</v>
      </c>
      <c r="N37" s="82">
        <f t="shared" si="3"/>
        <v>0.13066202090592335</v>
      </c>
      <c r="O37" s="43"/>
      <c r="P37" s="43"/>
    </row>
    <row r="38" spans="2:16" x14ac:dyDescent="0.25">
      <c r="B38" s="52"/>
      <c r="C38" s="53"/>
      <c r="D38" s="54"/>
      <c r="E38" s="54"/>
      <c r="F38" s="55"/>
      <c r="G38" s="56"/>
      <c r="H38" s="57"/>
      <c r="I38" s="57"/>
      <c r="J38" s="58"/>
      <c r="K38" s="43">
        <v>0</v>
      </c>
      <c r="L38" s="86">
        <f>K38/K43</f>
        <v>0</v>
      </c>
      <c r="N38" s="82">
        <f t="shared" si="3"/>
        <v>0</v>
      </c>
      <c r="O38" s="43"/>
      <c r="P38" s="43"/>
    </row>
    <row r="39" spans="2:16" x14ac:dyDescent="0.25">
      <c r="B39" s="34" t="s">
        <v>30</v>
      </c>
      <c r="C39" s="53" t="s">
        <v>81</v>
      </c>
      <c r="D39" s="54"/>
      <c r="E39" s="54"/>
      <c r="F39" s="55"/>
      <c r="G39" s="53"/>
      <c r="H39" s="54"/>
      <c r="I39" s="54"/>
      <c r="J39" s="55"/>
      <c r="K39" s="43">
        <v>0.67</v>
      </c>
      <c r="L39" s="86">
        <f>K39/K43</f>
        <v>0.58362369337979103</v>
      </c>
      <c r="N39" s="82">
        <f t="shared" si="3"/>
        <v>0.29181184668989552</v>
      </c>
      <c r="O39" s="43"/>
      <c r="P39" s="43"/>
    </row>
    <row r="40" spans="2:16" x14ac:dyDescent="0.25">
      <c r="B40" s="41"/>
      <c r="C40" s="53" t="s">
        <v>82</v>
      </c>
      <c r="D40" s="54"/>
      <c r="E40" s="54"/>
      <c r="F40" s="55"/>
      <c r="G40" s="56"/>
      <c r="H40" s="57"/>
      <c r="I40" s="57"/>
      <c r="J40" s="58"/>
      <c r="K40" s="43">
        <v>0.03</v>
      </c>
      <c r="L40" s="86">
        <f>K40/K43</f>
        <v>2.6132404181184669E-2</v>
      </c>
      <c r="N40" s="82">
        <f t="shared" si="3"/>
        <v>1.3066202090592335E-2</v>
      </c>
      <c r="O40" s="43"/>
      <c r="P40" s="43"/>
    </row>
    <row r="41" spans="2:16" x14ac:dyDescent="0.25">
      <c r="B41" s="41"/>
      <c r="C41" s="53" t="s">
        <v>50</v>
      </c>
      <c r="D41" s="54"/>
      <c r="E41" s="54"/>
      <c r="F41" s="55"/>
      <c r="G41" s="51"/>
      <c r="H41" s="51"/>
      <c r="I41" s="51"/>
      <c r="J41" s="51"/>
      <c r="K41" s="43">
        <v>3.0000000000000001E-3</v>
      </c>
      <c r="L41" s="86">
        <f>K41/K43</f>
        <v>2.6132404181184671E-3</v>
      </c>
      <c r="N41" s="82">
        <f t="shared" si="3"/>
        <v>1.3066202090592336E-3</v>
      </c>
      <c r="O41" s="43"/>
      <c r="P41" s="43"/>
    </row>
    <row r="42" spans="2:16" x14ac:dyDescent="0.25">
      <c r="B42" s="52"/>
      <c r="C42" s="53" t="s">
        <v>29</v>
      </c>
      <c r="D42" s="54"/>
      <c r="E42" s="54"/>
      <c r="F42" s="55"/>
      <c r="G42" s="56"/>
      <c r="H42" s="57"/>
      <c r="I42" s="57"/>
      <c r="J42" s="58"/>
      <c r="K42" s="43">
        <v>0.01</v>
      </c>
      <c r="L42" s="86">
        <f>K42/K43</f>
        <v>8.7108013937282243E-3</v>
      </c>
      <c r="N42" s="82">
        <f t="shared" si="3"/>
        <v>4.3554006968641121E-3</v>
      </c>
      <c r="O42" s="43"/>
      <c r="P42" s="43"/>
    </row>
    <row r="43" spans="2:16" x14ac:dyDescent="0.25">
      <c r="K43" s="59">
        <f>SUM(K33:K42)</f>
        <v>1.1479999999999999</v>
      </c>
      <c r="L43" s="59">
        <f>SUM(L33:L42)</f>
        <v>1.0000000000000002</v>
      </c>
      <c r="N43" s="59">
        <f>SUM(N33:N42)</f>
        <v>0.50000000000000011</v>
      </c>
      <c r="O43" s="59">
        <f>SUM(O33:O42)</f>
        <v>0</v>
      </c>
      <c r="P43" s="60">
        <f>SUM(P33:P42)</f>
        <v>0</v>
      </c>
    </row>
  </sheetData>
  <mergeCells count="49">
    <mergeCell ref="C38:F38"/>
    <mergeCell ref="B39:B42"/>
    <mergeCell ref="C39:F39"/>
    <mergeCell ref="G39:J39"/>
    <mergeCell ref="C40:F40"/>
    <mergeCell ref="C41:F41"/>
    <mergeCell ref="C42:F42"/>
    <mergeCell ref="C32:F32"/>
    <mergeCell ref="G32:J32"/>
    <mergeCell ref="B33:B38"/>
    <mergeCell ref="C33:F33"/>
    <mergeCell ref="G33:J33"/>
    <mergeCell ref="C34:F34"/>
    <mergeCell ref="C35:F35"/>
    <mergeCell ref="C36:F36"/>
    <mergeCell ref="G36:J36"/>
    <mergeCell ref="C37:F37"/>
    <mergeCell ref="C21:P21"/>
    <mergeCell ref="C22:L22"/>
    <mergeCell ref="B30:L30"/>
    <mergeCell ref="N30:P30"/>
    <mergeCell ref="C31:F31"/>
    <mergeCell ref="G31:J31"/>
    <mergeCell ref="C13:F13"/>
    <mergeCell ref="B14:B17"/>
    <mergeCell ref="C14:F14"/>
    <mergeCell ref="G14:J14"/>
    <mergeCell ref="C15:F15"/>
    <mergeCell ref="G15:J15"/>
    <mergeCell ref="C16:F16"/>
    <mergeCell ref="G16:J16"/>
    <mergeCell ref="C17:F17"/>
    <mergeCell ref="C8:F8"/>
    <mergeCell ref="G8:J8"/>
    <mergeCell ref="B9:B13"/>
    <mergeCell ref="C9:F9"/>
    <mergeCell ref="G9:J9"/>
    <mergeCell ref="C10:F10"/>
    <mergeCell ref="C11:F11"/>
    <mergeCell ref="G11:J11"/>
    <mergeCell ref="C12:F12"/>
    <mergeCell ref="G12:J12"/>
    <mergeCell ref="B2:N4"/>
    <mergeCell ref="O2:P4"/>
    <mergeCell ref="B6:L6"/>
    <mergeCell ref="N6:P6"/>
    <mergeCell ref="R6:T6"/>
    <mergeCell ref="C7:F7"/>
    <mergeCell ref="G7:J7"/>
  </mergeCells>
  <pageMargins left="0.7" right="0.7" top="0.75" bottom="0.75" header="0.3" footer="0.3"/>
  <pageSetup paperSize="9" scale="8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1"/>
  <sheetViews>
    <sheetView zoomScale="90" zoomScaleNormal="90" workbookViewId="0">
      <selection activeCell="F45" sqref="F45"/>
    </sheetView>
  </sheetViews>
  <sheetFormatPr defaultRowHeight="15" x14ac:dyDescent="0.25"/>
  <cols>
    <col min="1" max="1" width="11.42578125" style="1" customWidth="1"/>
    <col min="2" max="6" width="9.140625" style="1"/>
    <col min="7" max="9" width="9.140625" style="1" hidden="1" customWidth="1"/>
    <col min="10" max="10" width="14.28515625" style="1" hidden="1" customWidth="1"/>
    <col min="11" max="12" width="9.140625" style="1" customWidth="1"/>
    <col min="13" max="13" width="3.140625" style="1" customWidth="1"/>
    <col min="14" max="16" width="9.140625" style="1" customWidth="1"/>
    <col min="17" max="17" width="11.140625" style="1" customWidth="1"/>
    <col min="18" max="18" width="14.85546875" style="1" customWidth="1"/>
    <col min="19" max="23" width="9.140625" style="1"/>
    <col min="24" max="27" width="0" style="1" hidden="1" customWidth="1"/>
    <col min="28" max="28" width="9.140625" style="1"/>
    <col min="29" max="29" width="9.28515625" style="1" customWidth="1"/>
    <col min="30" max="16384" width="9.140625" style="1"/>
  </cols>
  <sheetData>
    <row r="1" spans="1:21" ht="15.75" thickBot="1" x14ac:dyDescent="0.3"/>
    <row r="2" spans="1:21" ht="15" customHeight="1" x14ac:dyDescent="0.25">
      <c r="B2" s="2" t="s">
        <v>47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5" t="s">
        <v>1</v>
      </c>
      <c r="P2" s="6"/>
    </row>
    <row r="3" spans="1:21" ht="15" customHeight="1" x14ac:dyDescent="0.25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9"/>
      <c r="O3" s="10"/>
      <c r="P3" s="11"/>
    </row>
    <row r="4" spans="1:21" ht="15.75" customHeight="1" thickBot="1" x14ac:dyDescent="0.3">
      <c r="B4" s="12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  <c r="P4" s="16"/>
    </row>
    <row r="5" spans="1:21" ht="21.75" thickBot="1" x14ac:dyDescent="0.3">
      <c r="B5" s="76"/>
      <c r="C5" s="76"/>
      <c r="D5" s="76"/>
      <c r="E5" s="76"/>
      <c r="F5" s="76"/>
      <c r="G5" s="76"/>
      <c r="H5" s="76"/>
      <c r="I5" s="76"/>
      <c r="J5" s="76"/>
      <c r="K5" s="77"/>
      <c r="L5" s="77"/>
    </row>
    <row r="6" spans="1:21" ht="15.75" thickBot="1" x14ac:dyDescent="0.3">
      <c r="B6" s="17" t="s">
        <v>2</v>
      </c>
      <c r="C6" s="18"/>
      <c r="D6" s="18"/>
      <c r="E6" s="18"/>
      <c r="F6" s="18"/>
      <c r="G6" s="18"/>
      <c r="H6" s="18"/>
      <c r="I6" s="18"/>
      <c r="J6" s="18"/>
      <c r="K6" s="18"/>
      <c r="L6" s="19"/>
      <c r="N6" s="20" t="s">
        <v>3</v>
      </c>
      <c r="O6" s="21"/>
      <c r="P6" s="22"/>
      <c r="R6" s="20" t="s">
        <v>4</v>
      </c>
      <c r="S6" s="21"/>
      <c r="T6" s="22"/>
    </row>
    <row r="7" spans="1:21" x14ac:dyDescent="0.25">
      <c r="A7" s="90" t="s">
        <v>71</v>
      </c>
      <c r="B7" s="23" t="s">
        <v>5</v>
      </c>
      <c r="C7" s="24" t="s">
        <v>6</v>
      </c>
      <c r="D7" s="25"/>
      <c r="E7" s="25"/>
      <c r="F7" s="26"/>
      <c r="G7" s="24" t="s">
        <v>7</v>
      </c>
      <c r="H7" s="25"/>
      <c r="I7" s="25"/>
      <c r="J7" s="26"/>
      <c r="K7" s="23" t="s">
        <v>8</v>
      </c>
      <c r="L7" s="27" t="s">
        <v>9</v>
      </c>
      <c r="N7" s="28" t="s">
        <v>10</v>
      </c>
      <c r="O7" s="28" t="s">
        <v>11</v>
      </c>
      <c r="P7" s="28" t="s">
        <v>12</v>
      </c>
      <c r="R7" s="28" t="s">
        <v>13</v>
      </c>
      <c r="S7" s="28" t="s">
        <v>14</v>
      </c>
      <c r="T7" s="28" t="s">
        <v>15</v>
      </c>
    </row>
    <row r="8" spans="1:21" x14ac:dyDescent="0.25">
      <c r="B8" s="29"/>
      <c r="C8" s="30"/>
      <c r="D8" s="31"/>
      <c r="E8" s="31"/>
      <c r="F8" s="32"/>
      <c r="G8" s="30"/>
      <c r="H8" s="31"/>
      <c r="I8" s="31"/>
      <c r="J8" s="32"/>
      <c r="K8" s="29" t="s">
        <v>16</v>
      </c>
      <c r="L8" s="33"/>
      <c r="N8" s="29" t="s">
        <v>16</v>
      </c>
      <c r="O8" s="29" t="s">
        <v>16</v>
      </c>
      <c r="P8" s="29" t="s">
        <v>16</v>
      </c>
      <c r="R8" s="29" t="s">
        <v>17</v>
      </c>
      <c r="S8" s="29" t="s">
        <v>18</v>
      </c>
      <c r="T8" s="29" t="s">
        <v>19</v>
      </c>
    </row>
    <row r="9" spans="1:21" x14ac:dyDescent="0.25">
      <c r="B9" s="34" t="s">
        <v>20</v>
      </c>
      <c r="C9" s="53" t="s">
        <v>49</v>
      </c>
      <c r="D9" s="54"/>
      <c r="E9" s="54"/>
      <c r="F9" s="55"/>
      <c r="G9" s="35"/>
      <c r="H9" s="35"/>
      <c r="I9" s="35"/>
      <c r="J9" s="35"/>
      <c r="K9" s="36">
        <v>0.17</v>
      </c>
      <c r="L9" s="37"/>
      <c r="N9" s="36"/>
      <c r="O9" s="36"/>
      <c r="P9" s="36"/>
      <c r="R9" s="38"/>
      <c r="S9" s="39"/>
      <c r="T9" s="39">
        <f t="shared" ref="T9:T31" si="0">K9*S9</f>
        <v>0</v>
      </c>
      <c r="U9" s="40">
        <f t="shared" ref="U9:U31" si="1">R9*S9</f>
        <v>0</v>
      </c>
    </row>
    <row r="10" spans="1:21" x14ac:dyDescent="0.25">
      <c r="B10" s="41"/>
      <c r="C10" s="53" t="s">
        <v>50</v>
      </c>
      <c r="D10" s="54"/>
      <c r="E10" s="54"/>
      <c r="F10" s="55"/>
      <c r="G10" s="42"/>
      <c r="H10" s="42"/>
      <c r="I10" s="42"/>
      <c r="J10" s="42"/>
      <c r="K10" s="36">
        <v>1E-3</v>
      </c>
      <c r="L10" s="44"/>
      <c r="N10" s="36"/>
      <c r="O10" s="43"/>
      <c r="P10" s="43"/>
      <c r="R10" s="45">
        <v>18.143999999999998</v>
      </c>
      <c r="S10" s="46">
        <v>168</v>
      </c>
      <c r="T10" s="39">
        <f t="shared" si="0"/>
        <v>0.16800000000000001</v>
      </c>
      <c r="U10" s="40">
        <f t="shared" si="1"/>
        <v>3048.1919999999996</v>
      </c>
    </row>
    <row r="11" spans="1:21" x14ac:dyDescent="0.25">
      <c r="B11" s="41"/>
      <c r="C11" s="53" t="s">
        <v>51</v>
      </c>
      <c r="D11" s="54"/>
      <c r="E11" s="54"/>
      <c r="F11" s="55"/>
      <c r="G11" s="42"/>
      <c r="H11" s="42"/>
      <c r="I11" s="42"/>
      <c r="J11" s="42"/>
      <c r="K11" s="43">
        <v>0.02</v>
      </c>
      <c r="L11" s="44"/>
      <c r="N11" s="36"/>
      <c r="O11" s="43"/>
      <c r="P11" s="43"/>
      <c r="R11" s="38">
        <v>250</v>
      </c>
      <c r="S11" s="39">
        <v>19</v>
      </c>
      <c r="T11" s="39">
        <f t="shared" si="0"/>
        <v>0.38</v>
      </c>
      <c r="U11" s="40">
        <f t="shared" si="1"/>
        <v>4750</v>
      </c>
    </row>
    <row r="12" spans="1:21" x14ac:dyDescent="0.25">
      <c r="B12" s="52"/>
      <c r="C12" s="53"/>
      <c r="D12" s="54"/>
      <c r="E12" s="54"/>
      <c r="F12" s="55"/>
      <c r="G12" s="51"/>
      <c r="H12" s="51"/>
      <c r="I12" s="51"/>
      <c r="J12" s="51"/>
      <c r="K12" s="43"/>
      <c r="L12" s="44"/>
      <c r="N12" s="36"/>
      <c r="O12" s="43"/>
      <c r="P12" s="43"/>
      <c r="R12" s="38"/>
      <c r="S12" s="39"/>
      <c r="T12" s="39"/>
      <c r="U12" s="40"/>
    </row>
    <row r="13" spans="1:21" x14ac:dyDescent="0.25">
      <c r="B13" s="34" t="s">
        <v>30</v>
      </c>
      <c r="C13" s="87" t="s">
        <v>62</v>
      </c>
      <c r="D13" s="88"/>
      <c r="E13" s="88"/>
      <c r="F13" s="89"/>
      <c r="G13" s="51"/>
      <c r="H13" s="51"/>
      <c r="I13" s="51"/>
      <c r="J13" s="51"/>
      <c r="K13" s="43">
        <v>4.4999999999999998E-2</v>
      </c>
      <c r="L13" s="44"/>
      <c r="N13" s="36"/>
      <c r="O13" s="43"/>
      <c r="P13" s="43"/>
      <c r="R13" s="38"/>
      <c r="S13" s="39"/>
      <c r="T13" s="39"/>
      <c r="U13" s="40"/>
    </row>
    <row r="14" spans="1:21" x14ac:dyDescent="0.25">
      <c r="B14" s="41"/>
      <c r="C14" s="53" t="s">
        <v>57</v>
      </c>
      <c r="D14" s="54"/>
      <c r="E14" s="54"/>
      <c r="F14" s="55"/>
      <c r="G14" s="51"/>
      <c r="H14" s="51"/>
      <c r="I14" s="51"/>
      <c r="J14" s="51"/>
      <c r="K14" s="43">
        <v>9.8500000000000004E-2</v>
      </c>
      <c r="L14" s="44"/>
      <c r="N14" s="36"/>
      <c r="O14" s="43"/>
      <c r="P14" s="43"/>
      <c r="R14" s="38"/>
      <c r="S14" s="39"/>
      <c r="T14" s="39"/>
      <c r="U14" s="40"/>
    </row>
    <row r="15" spans="1:21" x14ac:dyDescent="0.25">
      <c r="B15" s="41"/>
      <c r="C15" s="53" t="s">
        <v>54</v>
      </c>
      <c r="D15" s="54"/>
      <c r="E15" s="54"/>
      <c r="F15" s="55"/>
      <c r="G15" s="51"/>
      <c r="H15" s="51"/>
      <c r="I15" s="51"/>
      <c r="J15" s="51"/>
      <c r="K15" s="43">
        <v>0.05</v>
      </c>
      <c r="L15" s="44"/>
      <c r="N15" s="36"/>
      <c r="O15" s="43"/>
      <c r="P15" s="43"/>
      <c r="R15" s="38"/>
      <c r="S15" s="39"/>
      <c r="T15" s="39"/>
      <c r="U15" s="40"/>
    </row>
    <row r="16" spans="1:21" x14ac:dyDescent="0.25">
      <c r="B16" s="41"/>
      <c r="C16" s="53" t="s">
        <v>55</v>
      </c>
      <c r="D16" s="54"/>
      <c r="E16" s="54"/>
      <c r="F16" s="55"/>
      <c r="G16" s="51"/>
      <c r="H16" s="51"/>
      <c r="I16" s="51"/>
      <c r="J16" s="51"/>
      <c r="K16" s="43">
        <v>6.6E-3</v>
      </c>
      <c r="L16" s="44"/>
      <c r="N16" s="36"/>
      <c r="O16" s="43"/>
      <c r="P16" s="43"/>
      <c r="R16" s="38"/>
      <c r="S16" s="39"/>
      <c r="T16" s="39"/>
      <c r="U16" s="40"/>
    </row>
    <row r="17" spans="2:21" x14ac:dyDescent="0.25">
      <c r="B17" s="41"/>
      <c r="C17" s="53" t="s">
        <v>31</v>
      </c>
      <c r="D17" s="54"/>
      <c r="E17" s="54"/>
      <c r="F17" s="55"/>
      <c r="G17" s="51"/>
      <c r="H17" s="51"/>
      <c r="I17" s="51"/>
      <c r="J17" s="51"/>
      <c r="K17" s="43">
        <v>0.04</v>
      </c>
      <c r="L17" s="44"/>
      <c r="N17" s="36"/>
      <c r="O17" s="43"/>
      <c r="P17" s="43"/>
      <c r="R17" s="38"/>
      <c r="S17" s="39"/>
      <c r="T17" s="39"/>
      <c r="U17" s="40"/>
    </row>
    <row r="18" spans="2:21" x14ac:dyDescent="0.25">
      <c r="B18" s="41"/>
      <c r="C18" s="53" t="s">
        <v>58</v>
      </c>
      <c r="D18" s="54"/>
      <c r="E18" s="54"/>
      <c r="F18" s="55"/>
      <c r="G18" s="51"/>
      <c r="H18" s="51"/>
      <c r="I18" s="51"/>
      <c r="J18" s="51"/>
      <c r="K18" s="43">
        <v>0.11799999999999999</v>
      </c>
      <c r="L18" s="44"/>
      <c r="N18" s="36"/>
      <c r="O18" s="43"/>
      <c r="P18" s="43"/>
      <c r="R18" s="38"/>
      <c r="S18" s="39"/>
      <c r="T18" s="39"/>
      <c r="U18" s="40"/>
    </row>
    <row r="19" spans="2:21" x14ac:dyDescent="0.25">
      <c r="B19" s="41"/>
      <c r="C19" s="53" t="s">
        <v>59</v>
      </c>
      <c r="D19" s="54"/>
      <c r="E19" s="54"/>
      <c r="F19" s="55"/>
      <c r="G19" s="51"/>
      <c r="H19" s="51"/>
      <c r="I19" s="51"/>
      <c r="J19" s="51"/>
      <c r="K19" s="43">
        <v>0.09</v>
      </c>
      <c r="L19" s="44"/>
      <c r="N19" s="36"/>
      <c r="O19" s="43"/>
      <c r="P19" s="43"/>
      <c r="R19" s="38"/>
      <c r="S19" s="39"/>
      <c r="T19" s="39"/>
      <c r="U19" s="40"/>
    </row>
    <row r="20" spans="2:21" x14ac:dyDescent="0.25">
      <c r="B20" s="41"/>
      <c r="C20" s="53" t="s">
        <v>67</v>
      </c>
      <c r="D20" s="54"/>
      <c r="E20" s="54"/>
      <c r="F20" s="55"/>
      <c r="G20" s="51"/>
      <c r="H20" s="51"/>
      <c r="I20" s="51"/>
      <c r="J20" s="51"/>
      <c r="K20" s="43">
        <v>6.9999999999999999E-4</v>
      </c>
      <c r="L20" s="44"/>
      <c r="N20" s="36"/>
      <c r="O20" s="43"/>
      <c r="P20" s="43"/>
      <c r="R20" s="38"/>
      <c r="S20" s="39"/>
      <c r="T20" s="39"/>
      <c r="U20" s="40"/>
    </row>
    <row r="21" spans="2:21" x14ac:dyDescent="0.25">
      <c r="B21" s="41"/>
      <c r="C21" s="53" t="s">
        <v>60</v>
      </c>
      <c r="D21" s="54"/>
      <c r="E21" s="54"/>
      <c r="F21" s="55"/>
      <c r="G21" s="51"/>
      <c r="H21" s="51"/>
      <c r="I21" s="51"/>
      <c r="J21" s="51"/>
      <c r="K21" s="43">
        <v>0.08</v>
      </c>
      <c r="L21" s="44"/>
      <c r="N21" s="36"/>
      <c r="O21" s="43"/>
      <c r="P21" s="43"/>
      <c r="R21" s="38"/>
      <c r="S21" s="39"/>
      <c r="T21" s="39"/>
      <c r="U21" s="40"/>
    </row>
    <row r="22" spans="2:21" x14ac:dyDescent="0.25">
      <c r="B22" s="41"/>
      <c r="C22" s="53" t="s">
        <v>70</v>
      </c>
      <c r="D22" s="54"/>
      <c r="E22" s="54"/>
      <c r="F22" s="55"/>
      <c r="G22" s="51"/>
      <c r="H22" s="51"/>
      <c r="I22" s="51"/>
      <c r="J22" s="51"/>
      <c r="K22" s="43">
        <v>0.02</v>
      </c>
      <c r="L22" s="44"/>
      <c r="N22" s="36"/>
      <c r="O22" s="43"/>
      <c r="P22" s="43"/>
      <c r="R22" s="38"/>
      <c r="S22" s="39"/>
      <c r="T22" s="39"/>
      <c r="U22" s="40"/>
    </row>
    <row r="23" spans="2:21" x14ac:dyDescent="0.25">
      <c r="B23" s="41"/>
      <c r="C23" s="53" t="s">
        <v>69</v>
      </c>
      <c r="D23" s="54"/>
      <c r="E23" s="54"/>
      <c r="F23" s="55"/>
      <c r="G23" s="51"/>
      <c r="H23" s="51"/>
      <c r="I23" s="51"/>
      <c r="J23" s="51"/>
      <c r="K23" s="43">
        <v>0.05</v>
      </c>
      <c r="L23" s="44"/>
      <c r="N23" s="36"/>
      <c r="O23" s="43"/>
      <c r="P23" s="43"/>
      <c r="R23" s="38"/>
      <c r="S23" s="39"/>
      <c r="T23" s="39"/>
      <c r="U23" s="40"/>
    </row>
    <row r="24" spans="2:21" x14ac:dyDescent="0.25">
      <c r="B24" s="41"/>
      <c r="C24" s="53" t="s">
        <v>63</v>
      </c>
      <c r="D24" s="54"/>
      <c r="E24" s="54"/>
      <c r="F24" s="55"/>
      <c r="G24" s="51"/>
      <c r="H24" s="51"/>
      <c r="I24" s="51"/>
      <c r="J24" s="51"/>
      <c r="K24" s="43">
        <v>0.02</v>
      </c>
      <c r="L24" s="44"/>
      <c r="N24" s="36"/>
      <c r="O24" s="43"/>
      <c r="P24" s="43"/>
      <c r="R24" s="38"/>
      <c r="S24" s="39"/>
      <c r="T24" s="39"/>
      <c r="U24" s="40"/>
    </row>
    <row r="25" spans="2:21" x14ac:dyDescent="0.25">
      <c r="B25" s="41"/>
      <c r="C25" s="53" t="s">
        <v>68</v>
      </c>
      <c r="D25" s="54"/>
      <c r="E25" s="54"/>
      <c r="F25" s="55"/>
      <c r="G25" s="51"/>
      <c r="H25" s="51"/>
      <c r="I25" s="51"/>
      <c r="J25" s="51"/>
      <c r="K25" s="43">
        <v>0.05</v>
      </c>
      <c r="L25" s="44"/>
      <c r="N25" s="36"/>
      <c r="O25" s="43"/>
      <c r="P25" s="43"/>
      <c r="R25" s="38"/>
      <c r="S25" s="39"/>
      <c r="T25" s="39"/>
      <c r="U25" s="40"/>
    </row>
    <row r="26" spans="2:21" x14ac:dyDescent="0.25">
      <c r="B26" s="41"/>
      <c r="C26" s="53" t="s">
        <v>61</v>
      </c>
      <c r="D26" s="54"/>
      <c r="E26" s="54"/>
      <c r="F26" s="55"/>
      <c r="G26" s="51"/>
      <c r="H26" s="51"/>
      <c r="I26" s="51"/>
      <c r="J26" s="51"/>
      <c r="K26" s="43">
        <v>0.05</v>
      </c>
      <c r="L26" s="44"/>
      <c r="N26" s="36"/>
      <c r="O26" s="43"/>
      <c r="P26" s="43"/>
      <c r="R26" s="38"/>
      <c r="S26" s="39"/>
      <c r="T26" s="39"/>
      <c r="U26" s="40"/>
    </row>
    <row r="27" spans="2:21" x14ac:dyDescent="0.25">
      <c r="B27" s="41"/>
      <c r="C27" s="53" t="s">
        <v>64</v>
      </c>
      <c r="D27" s="54"/>
      <c r="E27" s="54"/>
      <c r="F27" s="55"/>
      <c r="G27" s="51"/>
      <c r="H27" s="51"/>
      <c r="I27" s="51"/>
      <c r="J27" s="51"/>
      <c r="K27" s="43">
        <v>0.02</v>
      </c>
      <c r="L27" s="44"/>
      <c r="N27" s="36"/>
      <c r="O27" s="43"/>
      <c r="P27" s="43"/>
      <c r="R27" s="38"/>
      <c r="S27" s="39"/>
      <c r="T27" s="39"/>
      <c r="U27" s="40"/>
    </row>
    <row r="28" spans="2:21" x14ac:dyDescent="0.25">
      <c r="B28" s="41"/>
      <c r="C28" s="53" t="s">
        <v>56</v>
      </c>
      <c r="D28" s="54"/>
      <c r="E28" s="54"/>
      <c r="F28" s="55"/>
      <c r="G28" s="51"/>
      <c r="H28" s="51"/>
      <c r="I28" s="51"/>
      <c r="J28" s="51"/>
      <c r="K28" s="43">
        <v>0.02</v>
      </c>
      <c r="L28" s="44"/>
      <c r="N28" s="36"/>
      <c r="O28" s="43"/>
      <c r="P28" s="43"/>
      <c r="R28" s="38"/>
      <c r="S28" s="39"/>
      <c r="T28" s="39"/>
      <c r="U28" s="40"/>
    </row>
    <row r="29" spans="2:21" x14ac:dyDescent="0.25">
      <c r="B29" s="52"/>
      <c r="C29" s="49" t="s">
        <v>65</v>
      </c>
      <c r="D29" s="50"/>
      <c r="E29" s="50"/>
      <c r="F29" s="47"/>
      <c r="G29" s="42"/>
      <c r="H29" s="42"/>
      <c r="I29" s="42"/>
      <c r="J29" s="42"/>
      <c r="K29" s="43">
        <v>0.02</v>
      </c>
      <c r="L29" s="44"/>
      <c r="N29" s="36"/>
      <c r="O29" s="43"/>
      <c r="P29" s="43"/>
      <c r="R29" s="45">
        <v>25</v>
      </c>
      <c r="S29" s="46">
        <v>93</v>
      </c>
      <c r="T29" s="39">
        <f t="shared" si="0"/>
        <v>1.86</v>
      </c>
      <c r="U29" s="40">
        <f t="shared" si="1"/>
        <v>2325</v>
      </c>
    </row>
    <row r="30" spans="2:21" x14ac:dyDescent="0.25">
      <c r="B30" s="34" t="s">
        <v>33</v>
      </c>
      <c r="C30" s="53" t="s">
        <v>66</v>
      </c>
      <c r="D30" s="54"/>
      <c r="E30" s="54"/>
      <c r="F30" s="55"/>
      <c r="G30" s="42"/>
      <c r="H30" s="42"/>
      <c r="I30" s="42"/>
      <c r="J30" s="42"/>
      <c r="K30" s="43">
        <v>0.02</v>
      </c>
      <c r="L30" s="44"/>
      <c r="N30" s="36"/>
      <c r="O30" s="43"/>
      <c r="P30" s="43"/>
      <c r="R30" s="46">
        <v>18.143999999999998</v>
      </c>
      <c r="S30" s="46">
        <v>200</v>
      </c>
      <c r="T30" s="39">
        <f t="shared" si="0"/>
        <v>4</v>
      </c>
      <c r="U30" s="40">
        <f t="shared" si="1"/>
        <v>3628.7999999999997</v>
      </c>
    </row>
    <row r="31" spans="2:21" x14ac:dyDescent="0.25">
      <c r="B31" s="52"/>
      <c r="C31" s="53" t="s">
        <v>73</v>
      </c>
      <c r="D31" s="54"/>
      <c r="E31" s="54"/>
      <c r="F31" s="55"/>
      <c r="G31" s="42"/>
      <c r="H31" s="42"/>
      <c r="I31" s="42"/>
      <c r="J31" s="42"/>
      <c r="K31" s="43">
        <v>1.0999999999999999E-2</v>
      </c>
      <c r="L31" s="44"/>
      <c r="N31" s="36"/>
      <c r="O31" s="43"/>
      <c r="P31" s="43"/>
      <c r="R31" s="45">
        <v>18.143999999999998</v>
      </c>
      <c r="S31" s="46">
        <v>168</v>
      </c>
      <c r="T31" s="39">
        <f t="shared" si="0"/>
        <v>1.8479999999999999</v>
      </c>
      <c r="U31" s="40">
        <f t="shared" si="1"/>
        <v>3048.1919999999996</v>
      </c>
    </row>
    <row r="32" spans="2:21" x14ac:dyDescent="0.25">
      <c r="K32" s="59">
        <f>SUM(K9:K31)</f>
        <v>1.0008000000000001</v>
      </c>
      <c r="N32" s="59">
        <f>SUM(N9:N31)</f>
        <v>0</v>
      </c>
      <c r="O32" s="59">
        <f>SUM(O9:O31)</f>
        <v>0</v>
      </c>
      <c r="P32" s="60">
        <f>SUM(P9:P31)</f>
        <v>0</v>
      </c>
      <c r="T32" s="40">
        <f>SUM(T9:T31)</f>
        <v>8.2560000000000002</v>
      </c>
      <c r="U32" s="40">
        <f>SUM(U9:U31)</f>
        <v>16800.183999999997</v>
      </c>
    </row>
    <row r="33" spans="2:20" x14ac:dyDescent="0.25">
      <c r="L33" s="61"/>
      <c r="N33" s="62"/>
      <c r="O33" s="62"/>
      <c r="P33" s="62"/>
    </row>
    <row r="34" spans="2:20" x14ac:dyDescent="0.25">
      <c r="B34" s="63" t="s">
        <v>35</v>
      </c>
    </row>
    <row r="35" spans="2:20" ht="15.75" customHeight="1" x14ac:dyDescent="0.25">
      <c r="B35" s="64">
        <v>1</v>
      </c>
      <c r="C35" s="65" t="s">
        <v>36</v>
      </c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T35" s="59"/>
    </row>
    <row r="36" spans="2:20" ht="15.75" customHeight="1" x14ac:dyDescent="0.25">
      <c r="B36" s="64">
        <v>2</v>
      </c>
      <c r="C36" s="65" t="s">
        <v>48</v>
      </c>
      <c r="D36" s="65"/>
      <c r="E36" s="65"/>
      <c r="F36" s="65"/>
      <c r="G36" s="65"/>
      <c r="H36" s="65"/>
      <c r="I36" s="65"/>
      <c r="J36" s="65"/>
      <c r="K36" s="65"/>
      <c r="L36" s="65"/>
      <c r="M36" s="66"/>
      <c r="N36" s="66"/>
      <c r="O36" s="66"/>
      <c r="P36" s="66"/>
      <c r="T36" s="59"/>
    </row>
    <row r="37" spans="2:20" ht="18.75" customHeight="1" x14ac:dyDescent="0.25">
      <c r="B37" s="64">
        <v>4</v>
      </c>
      <c r="C37" s="67" t="s">
        <v>72</v>
      </c>
      <c r="D37" s="67"/>
      <c r="E37" s="67"/>
      <c r="F37" s="67"/>
      <c r="G37" s="67"/>
      <c r="H37" s="67"/>
      <c r="I37" s="67"/>
      <c r="J37" s="67"/>
      <c r="K37" s="67"/>
      <c r="L37" s="67"/>
    </row>
    <row r="38" spans="2:20" ht="18.75" customHeight="1" x14ac:dyDescent="0.25">
      <c r="C38" s="68"/>
      <c r="D38" s="68"/>
      <c r="E38" s="68"/>
      <c r="F38" s="68"/>
      <c r="G38" s="68"/>
      <c r="H38" s="68"/>
      <c r="I38" s="68"/>
      <c r="J38" s="68"/>
      <c r="K38" s="68"/>
      <c r="L38" s="68"/>
    </row>
    <row r="39" spans="2:20" x14ac:dyDescent="0.25">
      <c r="B39" s="63" t="s">
        <v>37</v>
      </c>
      <c r="D39" s="63"/>
      <c r="E39" s="63" t="s">
        <v>38</v>
      </c>
      <c r="H39" s="63" t="s">
        <v>39</v>
      </c>
    </row>
    <row r="40" spans="2:20" x14ac:dyDescent="0.25">
      <c r="B40" s="63"/>
    </row>
    <row r="41" spans="2:20" x14ac:dyDescent="0.25">
      <c r="B41" s="1" t="s">
        <v>40</v>
      </c>
      <c r="E41" s="1" t="s">
        <v>41</v>
      </c>
      <c r="H41" s="1" t="s">
        <v>41</v>
      </c>
    </row>
  </sheetData>
  <mergeCells count="44">
    <mergeCell ref="C24:F24"/>
    <mergeCell ref="C25:F25"/>
    <mergeCell ref="C26:F26"/>
    <mergeCell ref="C27:F27"/>
    <mergeCell ref="C28:F28"/>
    <mergeCell ref="B9:B12"/>
    <mergeCell ref="B13:B29"/>
    <mergeCell ref="C16:F16"/>
    <mergeCell ref="C17:F17"/>
    <mergeCell ref="C18:F18"/>
    <mergeCell ref="C19:F19"/>
    <mergeCell ref="C23:F23"/>
    <mergeCell ref="C12:F12"/>
    <mergeCell ref="C13:F13"/>
    <mergeCell ref="C14:F14"/>
    <mergeCell ref="C15:F15"/>
    <mergeCell ref="C31:F31"/>
    <mergeCell ref="C35:P35"/>
    <mergeCell ref="C36:L36"/>
    <mergeCell ref="C37:L37"/>
    <mergeCell ref="G31:J31"/>
    <mergeCell ref="B30:B31"/>
    <mergeCell ref="C30:F30"/>
    <mergeCell ref="G30:J30"/>
    <mergeCell ref="C11:F11"/>
    <mergeCell ref="G11:J11"/>
    <mergeCell ref="C20:F20"/>
    <mergeCell ref="C29:F29"/>
    <mergeCell ref="G29:J29"/>
    <mergeCell ref="C21:F21"/>
    <mergeCell ref="C22:F22"/>
    <mergeCell ref="C8:F8"/>
    <mergeCell ref="G8:J8"/>
    <mergeCell ref="C9:F9"/>
    <mergeCell ref="G9:J9"/>
    <mergeCell ref="C10:F10"/>
    <mergeCell ref="G10:J10"/>
    <mergeCell ref="B2:N4"/>
    <mergeCell ref="O2:P4"/>
    <mergeCell ref="B6:L6"/>
    <mergeCell ref="N6:P6"/>
    <mergeCell ref="R6:T6"/>
    <mergeCell ref="C7:F7"/>
    <mergeCell ref="G7:J7"/>
  </mergeCells>
  <pageMargins left="0.7" right="0.7" top="0.75" bottom="0.75" header="0.3" footer="0.3"/>
  <pageSetup paperSize="9" scale="7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0"/>
  <sheetViews>
    <sheetView zoomScale="90" zoomScaleNormal="90" workbookViewId="0">
      <selection activeCell="K43" sqref="K43"/>
    </sheetView>
  </sheetViews>
  <sheetFormatPr defaultRowHeight="15" x14ac:dyDescent="0.25"/>
  <cols>
    <col min="1" max="1" width="11.42578125" style="1" customWidth="1"/>
    <col min="2" max="6" width="9.140625" style="1"/>
    <col min="7" max="9" width="9.140625" style="1" hidden="1" customWidth="1"/>
    <col min="10" max="10" width="14.28515625" style="1" hidden="1" customWidth="1"/>
    <col min="11" max="12" width="9.140625" style="1" customWidth="1"/>
    <col min="13" max="13" width="3.140625" style="1" customWidth="1"/>
    <col min="14" max="16" width="9.140625" style="1" customWidth="1"/>
    <col min="17" max="17" width="11.140625" style="1" customWidth="1"/>
    <col min="18" max="18" width="14.85546875" style="1" customWidth="1"/>
    <col min="19" max="23" width="9.140625" style="1"/>
    <col min="24" max="27" width="0" style="1" hidden="1" customWidth="1"/>
    <col min="28" max="28" width="9.140625" style="1"/>
    <col min="29" max="29" width="9.28515625" style="1" customWidth="1"/>
    <col min="30" max="16384" width="9.140625" style="1"/>
  </cols>
  <sheetData>
    <row r="1" spans="1:21" ht="15.75" thickBot="1" x14ac:dyDescent="0.3"/>
    <row r="2" spans="1:21" ht="15" customHeight="1" x14ac:dyDescent="0.25">
      <c r="B2" s="2" t="s">
        <v>47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5" t="s">
        <v>1</v>
      </c>
      <c r="P2" s="6"/>
    </row>
    <row r="3" spans="1:21" ht="15" customHeight="1" x14ac:dyDescent="0.25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9"/>
      <c r="O3" s="10"/>
      <c r="P3" s="11"/>
    </row>
    <row r="4" spans="1:21" ht="15.75" customHeight="1" thickBot="1" x14ac:dyDescent="0.3">
      <c r="B4" s="12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  <c r="P4" s="16"/>
    </row>
    <row r="5" spans="1:21" ht="21.75" thickBot="1" x14ac:dyDescent="0.3">
      <c r="B5" s="76"/>
      <c r="C5" s="76"/>
      <c r="D5" s="76"/>
      <c r="E5" s="76"/>
      <c r="F5" s="76"/>
      <c r="G5" s="76"/>
      <c r="H5" s="76"/>
      <c r="I5" s="76"/>
      <c r="J5" s="76"/>
      <c r="K5" s="77"/>
      <c r="L5" s="77"/>
    </row>
    <row r="6" spans="1:21" ht="15.75" thickBot="1" x14ac:dyDescent="0.3">
      <c r="B6" s="17" t="s">
        <v>2</v>
      </c>
      <c r="C6" s="18"/>
      <c r="D6" s="18"/>
      <c r="E6" s="18"/>
      <c r="F6" s="18"/>
      <c r="G6" s="18"/>
      <c r="H6" s="18"/>
      <c r="I6" s="18"/>
      <c r="J6" s="18"/>
      <c r="K6" s="18"/>
      <c r="L6" s="19"/>
      <c r="N6" s="20" t="s">
        <v>3</v>
      </c>
      <c r="O6" s="21"/>
      <c r="P6" s="22"/>
      <c r="R6" s="20" t="s">
        <v>4</v>
      </c>
      <c r="S6" s="21"/>
      <c r="T6" s="22"/>
    </row>
    <row r="7" spans="1:21" x14ac:dyDescent="0.25">
      <c r="A7" s="90" t="s">
        <v>75</v>
      </c>
      <c r="B7" s="23" t="s">
        <v>5</v>
      </c>
      <c r="C7" s="24" t="s">
        <v>6</v>
      </c>
      <c r="D7" s="25"/>
      <c r="E7" s="25"/>
      <c r="F7" s="26"/>
      <c r="G7" s="24" t="s">
        <v>7</v>
      </c>
      <c r="H7" s="25"/>
      <c r="I7" s="25"/>
      <c r="J7" s="26"/>
      <c r="K7" s="23" t="s">
        <v>8</v>
      </c>
      <c r="L7" s="27" t="s">
        <v>9</v>
      </c>
      <c r="N7" s="28" t="s">
        <v>10</v>
      </c>
      <c r="O7" s="28" t="s">
        <v>11</v>
      </c>
      <c r="P7" s="28" t="s">
        <v>12</v>
      </c>
      <c r="R7" s="28" t="s">
        <v>13</v>
      </c>
      <c r="S7" s="28" t="s">
        <v>14</v>
      </c>
      <c r="T7" s="28" t="s">
        <v>15</v>
      </c>
    </row>
    <row r="8" spans="1:21" x14ac:dyDescent="0.25">
      <c r="B8" s="29"/>
      <c r="C8" s="30"/>
      <c r="D8" s="31"/>
      <c r="E8" s="31"/>
      <c r="F8" s="32"/>
      <c r="G8" s="30"/>
      <c r="H8" s="31"/>
      <c r="I8" s="31"/>
      <c r="J8" s="32"/>
      <c r="K8" s="29" t="s">
        <v>16</v>
      </c>
      <c r="L8" s="33"/>
      <c r="N8" s="29" t="s">
        <v>16</v>
      </c>
      <c r="O8" s="29" t="s">
        <v>16</v>
      </c>
      <c r="P8" s="29" t="s">
        <v>16</v>
      </c>
      <c r="R8" s="29" t="s">
        <v>17</v>
      </c>
      <c r="S8" s="29" t="s">
        <v>18</v>
      </c>
      <c r="T8" s="29" t="s">
        <v>19</v>
      </c>
    </row>
    <row r="9" spans="1:21" x14ac:dyDescent="0.25">
      <c r="B9" s="34" t="s">
        <v>20</v>
      </c>
      <c r="C9" s="53" t="s">
        <v>49</v>
      </c>
      <c r="D9" s="54"/>
      <c r="E9" s="54"/>
      <c r="F9" s="55"/>
      <c r="G9" s="35"/>
      <c r="H9" s="35"/>
      <c r="I9" s="35"/>
      <c r="J9" s="35"/>
      <c r="K9" s="36">
        <v>0.15</v>
      </c>
      <c r="L9" s="37"/>
      <c r="N9" s="36"/>
      <c r="O9" s="36"/>
      <c r="P9" s="36"/>
      <c r="R9" s="38"/>
      <c r="S9" s="39"/>
      <c r="T9" s="39">
        <f t="shared" ref="T9:T30" si="0">K9*S9</f>
        <v>0</v>
      </c>
      <c r="U9" s="40">
        <f t="shared" ref="U9:U30" si="1">R9*S9</f>
        <v>0</v>
      </c>
    </row>
    <row r="10" spans="1:21" x14ac:dyDescent="0.25">
      <c r="B10" s="41"/>
      <c r="C10" s="53" t="s">
        <v>50</v>
      </c>
      <c r="D10" s="54"/>
      <c r="E10" s="54"/>
      <c r="F10" s="55"/>
      <c r="G10" s="42"/>
      <c r="H10" s="42"/>
      <c r="I10" s="42"/>
      <c r="J10" s="42"/>
      <c r="K10" s="36">
        <v>1E-3</v>
      </c>
      <c r="L10" s="44"/>
      <c r="N10" s="36"/>
      <c r="O10" s="43"/>
      <c r="P10" s="43"/>
      <c r="R10" s="38">
        <v>250</v>
      </c>
      <c r="S10" s="39">
        <v>19</v>
      </c>
      <c r="T10" s="39">
        <f t="shared" si="0"/>
        <v>1.9E-2</v>
      </c>
      <c r="U10" s="40">
        <f t="shared" si="1"/>
        <v>4750</v>
      </c>
    </row>
    <row r="11" spans="1:21" x14ac:dyDescent="0.25">
      <c r="B11" s="52"/>
      <c r="C11" s="87" t="s">
        <v>51</v>
      </c>
      <c r="D11" s="88"/>
      <c r="E11" s="88"/>
      <c r="F11" s="89"/>
      <c r="G11" s="74"/>
      <c r="H11" s="74"/>
      <c r="I11" s="74"/>
      <c r="J11" s="74"/>
      <c r="K11" s="70">
        <v>0.01</v>
      </c>
      <c r="L11" s="44"/>
      <c r="N11" s="36"/>
      <c r="O11" s="43"/>
      <c r="P11" s="43"/>
      <c r="R11" s="38"/>
      <c r="S11" s="39"/>
      <c r="T11" s="39"/>
      <c r="U11" s="40"/>
    </row>
    <row r="12" spans="1:21" x14ac:dyDescent="0.25">
      <c r="B12" s="92" t="s">
        <v>30</v>
      </c>
      <c r="C12" s="87" t="s">
        <v>52</v>
      </c>
      <c r="D12" s="88"/>
      <c r="E12" s="88"/>
      <c r="F12" s="89"/>
      <c r="G12" s="74"/>
      <c r="H12" s="74"/>
      <c r="I12" s="74"/>
      <c r="J12" s="74"/>
      <c r="K12" s="70">
        <v>0.06</v>
      </c>
      <c r="L12" s="44"/>
      <c r="N12" s="36"/>
      <c r="O12" s="43"/>
      <c r="P12" s="43"/>
      <c r="R12" s="38"/>
      <c r="S12" s="39"/>
      <c r="T12" s="39"/>
      <c r="U12" s="40"/>
    </row>
    <row r="13" spans="1:21" x14ac:dyDescent="0.25">
      <c r="B13" s="91"/>
      <c r="C13" s="87" t="s">
        <v>53</v>
      </c>
      <c r="D13" s="88"/>
      <c r="E13" s="88"/>
      <c r="F13" s="89"/>
      <c r="G13" s="74"/>
      <c r="H13" s="74"/>
      <c r="I13" s="74"/>
      <c r="J13" s="74"/>
      <c r="K13" s="70">
        <v>0.05</v>
      </c>
      <c r="L13" s="44"/>
      <c r="N13" s="36"/>
      <c r="O13" s="43"/>
      <c r="P13" s="43"/>
      <c r="R13" s="38"/>
      <c r="S13" s="39"/>
      <c r="T13" s="39"/>
      <c r="U13" s="40"/>
    </row>
    <row r="14" spans="1:21" x14ac:dyDescent="0.25">
      <c r="B14" s="91"/>
      <c r="C14" s="87" t="s">
        <v>57</v>
      </c>
      <c r="D14" s="88"/>
      <c r="E14" s="88"/>
      <c r="F14" s="89"/>
      <c r="G14" s="74"/>
      <c r="H14" s="74"/>
      <c r="I14" s="74"/>
      <c r="J14" s="74"/>
      <c r="K14" s="70">
        <v>0.05</v>
      </c>
      <c r="L14" s="44"/>
      <c r="N14" s="36"/>
      <c r="O14" s="43"/>
      <c r="P14" s="43"/>
      <c r="R14" s="38"/>
      <c r="S14" s="39"/>
      <c r="T14" s="39"/>
      <c r="U14" s="40"/>
    </row>
    <row r="15" spans="1:21" x14ac:dyDescent="0.25">
      <c r="B15" s="91"/>
      <c r="C15" s="87" t="s">
        <v>54</v>
      </c>
      <c r="D15" s="88"/>
      <c r="E15" s="88"/>
      <c r="F15" s="89"/>
      <c r="G15" s="74"/>
      <c r="H15" s="74"/>
      <c r="I15" s="74"/>
      <c r="J15" s="74"/>
      <c r="K15" s="70">
        <v>0.03</v>
      </c>
      <c r="L15" s="44"/>
      <c r="N15" s="36"/>
      <c r="O15" s="43"/>
      <c r="P15" s="43"/>
      <c r="R15" s="38"/>
      <c r="S15" s="39"/>
      <c r="T15" s="39"/>
      <c r="U15" s="40"/>
    </row>
    <row r="16" spans="1:21" x14ac:dyDescent="0.25">
      <c r="B16" s="91"/>
      <c r="C16" s="87" t="s">
        <v>55</v>
      </c>
      <c r="D16" s="88"/>
      <c r="E16" s="88"/>
      <c r="F16" s="89"/>
      <c r="G16" s="74"/>
      <c r="H16" s="74"/>
      <c r="I16" s="74"/>
      <c r="J16" s="74"/>
      <c r="K16" s="70">
        <v>8.0000000000000002E-3</v>
      </c>
      <c r="L16" s="44"/>
      <c r="N16" s="36"/>
      <c r="O16" s="43"/>
      <c r="P16" s="43"/>
      <c r="R16" s="38"/>
      <c r="S16" s="39"/>
      <c r="T16" s="39"/>
      <c r="U16" s="40"/>
    </row>
    <row r="17" spans="2:21" x14ac:dyDescent="0.25">
      <c r="B17" s="91"/>
      <c r="C17" s="87" t="s">
        <v>31</v>
      </c>
      <c r="D17" s="88"/>
      <c r="E17" s="88"/>
      <c r="F17" s="89"/>
      <c r="G17" s="74"/>
      <c r="H17" s="74"/>
      <c r="I17" s="74"/>
      <c r="J17" s="74"/>
      <c r="K17" s="70">
        <v>0.05</v>
      </c>
      <c r="L17" s="44"/>
      <c r="N17" s="36"/>
      <c r="O17" s="43"/>
      <c r="P17" s="43"/>
      <c r="R17" s="38"/>
      <c r="S17" s="39"/>
      <c r="T17" s="39"/>
      <c r="U17" s="40"/>
    </row>
    <row r="18" spans="2:21" x14ac:dyDescent="0.25">
      <c r="B18" s="91"/>
      <c r="C18" s="87" t="s">
        <v>58</v>
      </c>
      <c r="D18" s="88"/>
      <c r="E18" s="88"/>
      <c r="F18" s="89"/>
      <c r="G18" s="74"/>
      <c r="H18" s="74"/>
      <c r="I18" s="74"/>
      <c r="J18" s="74"/>
      <c r="K18" s="70">
        <v>0.14000000000000001</v>
      </c>
      <c r="L18" s="44"/>
      <c r="N18" s="36"/>
      <c r="O18" s="43"/>
      <c r="P18" s="43"/>
      <c r="R18" s="38"/>
      <c r="S18" s="39"/>
      <c r="T18" s="39"/>
      <c r="U18" s="40"/>
    </row>
    <row r="19" spans="2:21" x14ac:dyDescent="0.25">
      <c r="B19" s="91"/>
      <c r="C19" s="87" t="s">
        <v>59</v>
      </c>
      <c r="D19" s="88"/>
      <c r="E19" s="88"/>
      <c r="F19" s="89"/>
      <c r="G19" s="74"/>
      <c r="H19" s="74"/>
      <c r="I19" s="74"/>
      <c r="J19" s="74"/>
      <c r="K19" s="70">
        <v>0.1</v>
      </c>
      <c r="L19" s="44"/>
      <c r="N19" s="36"/>
      <c r="O19" s="43"/>
      <c r="P19" s="43"/>
      <c r="R19" s="38"/>
      <c r="S19" s="39"/>
      <c r="T19" s="39"/>
      <c r="U19" s="40"/>
    </row>
    <row r="20" spans="2:21" x14ac:dyDescent="0.25">
      <c r="B20" s="91"/>
      <c r="C20" s="87" t="s">
        <v>67</v>
      </c>
      <c r="D20" s="88"/>
      <c r="E20" s="88"/>
      <c r="F20" s="89"/>
      <c r="G20" s="74"/>
      <c r="H20" s="74"/>
      <c r="I20" s="74"/>
      <c r="J20" s="74"/>
      <c r="K20" s="70">
        <v>8.0000000000000004E-4</v>
      </c>
      <c r="L20" s="44"/>
      <c r="N20" s="36"/>
      <c r="O20" s="43"/>
      <c r="P20" s="43"/>
      <c r="R20" s="38"/>
      <c r="S20" s="39"/>
      <c r="T20" s="39"/>
      <c r="U20" s="40"/>
    </row>
    <row r="21" spans="2:21" x14ac:dyDescent="0.25">
      <c r="B21" s="91"/>
      <c r="C21" s="87" t="s">
        <v>60</v>
      </c>
      <c r="D21" s="88"/>
      <c r="E21" s="88"/>
      <c r="F21" s="89"/>
      <c r="G21" s="74"/>
      <c r="H21" s="74"/>
      <c r="I21" s="74"/>
      <c r="J21" s="74"/>
      <c r="K21" s="70">
        <v>9.5000000000000001E-2</v>
      </c>
      <c r="L21" s="44"/>
      <c r="N21" s="36"/>
      <c r="O21" s="43"/>
      <c r="P21" s="43"/>
      <c r="R21" s="38"/>
      <c r="S21" s="39"/>
      <c r="T21" s="39"/>
      <c r="U21" s="40"/>
    </row>
    <row r="22" spans="2:21" x14ac:dyDescent="0.25">
      <c r="B22" s="91"/>
      <c r="C22" s="87" t="s">
        <v>70</v>
      </c>
      <c r="D22" s="88"/>
      <c r="E22" s="88"/>
      <c r="F22" s="89"/>
      <c r="G22" s="74"/>
      <c r="H22" s="74"/>
      <c r="I22" s="74"/>
      <c r="J22" s="74"/>
      <c r="K22" s="70">
        <v>0.05</v>
      </c>
      <c r="L22" s="44"/>
      <c r="N22" s="36"/>
      <c r="O22" s="43"/>
      <c r="P22" s="43"/>
      <c r="R22" s="38"/>
      <c r="S22" s="39"/>
      <c r="T22" s="39"/>
      <c r="U22" s="40"/>
    </row>
    <row r="23" spans="2:21" x14ac:dyDescent="0.25">
      <c r="B23" s="91"/>
      <c r="C23" s="87" t="s">
        <v>63</v>
      </c>
      <c r="D23" s="88"/>
      <c r="E23" s="88"/>
      <c r="F23" s="89"/>
      <c r="G23" s="74"/>
      <c r="H23" s="74"/>
      <c r="I23" s="74"/>
      <c r="J23" s="74"/>
      <c r="K23" s="70">
        <v>1.4999999999999999E-2</v>
      </c>
      <c r="L23" s="44"/>
      <c r="N23" s="36"/>
      <c r="O23" s="43"/>
      <c r="P23" s="43"/>
      <c r="R23" s="38"/>
      <c r="S23" s="39"/>
      <c r="T23" s="39"/>
      <c r="U23" s="40"/>
    </row>
    <row r="24" spans="2:21" x14ac:dyDescent="0.25">
      <c r="B24" s="91"/>
      <c r="C24" s="87" t="s">
        <v>22</v>
      </c>
      <c r="D24" s="88"/>
      <c r="E24" s="88"/>
      <c r="F24" s="89"/>
      <c r="G24" s="74"/>
      <c r="H24" s="74"/>
      <c r="I24" s="74"/>
      <c r="J24" s="74"/>
      <c r="K24" s="70">
        <v>0.04</v>
      </c>
      <c r="L24" s="44"/>
      <c r="N24" s="36"/>
      <c r="O24" s="43"/>
      <c r="P24" s="43"/>
      <c r="R24" s="38"/>
      <c r="S24" s="39"/>
      <c r="T24" s="39"/>
      <c r="U24" s="40"/>
    </row>
    <row r="25" spans="2:21" x14ac:dyDescent="0.25">
      <c r="B25" s="91"/>
      <c r="C25" s="87" t="s">
        <v>68</v>
      </c>
      <c r="D25" s="88"/>
      <c r="E25" s="88"/>
      <c r="F25" s="89"/>
      <c r="G25" s="74"/>
      <c r="H25" s="74"/>
      <c r="I25" s="74"/>
      <c r="J25" s="74"/>
      <c r="K25" s="70">
        <v>0.02</v>
      </c>
      <c r="L25" s="44"/>
      <c r="N25" s="36"/>
      <c r="O25" s="43"/>
      <c r="P25" s="43"/>
      <c r="R25" s="38"/>
      <c r="S25" s="39"/>
      <c r="T25" s="39"/>
      <c r="U25" s="40"/>
    </row>
    <row r="26" spans="2:21" x14ac:dyDescent="0.25">
      <c r="B26" s="91"/>
      <c r="C26" s="87" t="s">
        <v>61</v>
      </c>
      <c r="D26" s="88"/>
      <c r="E26" s="88"/>
      <c r="F26" s="89"/>
      <c r="G26" s="74"/>
      <c r="H26" s="74"/>
      <c r="I26" s="74"/>
      <c r="J26" s="74"/>
      <c r="K26" s="70">
        <v>0.06</v>
      </c>
      <c r="L26" s="44"/>
      <c r="N26" s="36"/>
      <c r="O26" s="43"/>
      <c r="P26" s="43"/>
      <c r="R26" s="38"/>
      <c r="S26" s="39"/>
      <c r="T26" s="39"/>
      <c r="U26" s="40"/>
    </row>
    <row r="27" spans="2:21" x14ac:dyDescent="0.25">
      <c r="B27" s="91"/>
      <c r="C27" s="87" t="s">
        <v>64</v>
      </c>
      <c r="D27" s="88"/>
      <c r="E27" s="88"/>
      <c r="F27" s="89"/>
      <c r="G27" s="69"/>
      <c r="H27" s="69"/>
      <c r="I27" s="69"/>
      <c r="J27" s="69"/>
      <c r="K27" s="70">
        <v>0.02</v>
      </c>
      <c r="L27" s="44"/>
      <c r="N27" s="36"/>
      <c r="O27" s="43"/>
      <c r="P27" s="43"/>
      <c r="R27" s="45">
        <v>25</v>
      </c>
      <c r="S27" s="46">
        <v>93</v>
      </c>
      <c r="T27" s="39">
        <f t="shared" si="0"/>
        <v>1.86</v>
      </c>
      <c r="U27" s="40">
        <f t="shared" si="1"/>
        <v>2325</v>
      </c>
    </row>
    <row r="28" spans="2:21" x14ac:dyDescent="0.25">
      <c r="B28" s="93"/>
      <c r="C28" s="71" t="s">
        <v>56</v>
      </c>
      <c r="D28" s="72"/>
      <c r="E28" s="72"/>
      <c r="F28" s="73"/>
      <c r="G28" s="69"/>
      <c r="H28" s="69"/>
      <c r="I28" s="69"/>
      <c r="J28" s="69"/>
      <c r="K28" s="70">
        <v>0.02</v>
      </c>
      <c r="L28" s="44"/>
      <c r="N28" s="36"/>
      <c r="O28" s="43"/>
      <c r="P28" s="43"/>
      <c r="R28" s="46">
        <v>18.143999999999998</v>
      </c>
      <c r="S28" s="46">
        <v>200</v>
      </c>
      <c r="T28" s="39">
        <f t="shared" si="0"/>
        <v>4</v>
      </c>
      <c r="U28" s="40">
        <f t="shared" si="1"/>
        <v>3628.7999999999997</v>
      </c>
    </row>
    <row r="29" spans="2:21" x14ac:dyDescent="0.25">
      <c r="B29" s="41" t="s">
        <v>33</v>
      </c>
      <c r="C29" s="71" t="s">
        <v>66</v>
      </c>
      <c r="D29" s="72"/>
      <c r="E29" s="72"/>
      <c r="F29" s="73"/>
      <c r="G29" s="74"/>
      <c r="H29" s="74"/>
      <c r="I29" s="74"/>
      <c r="J29" s="74"/>
      <c r="K29" s="70">
        <v>0.02</v>
      </c>
      <c r="L29" s="44"/>
      <c r="N29" s="36"/>
      <c r="O29" s="43"/>
      <c r="P29" s="43"/>
      <c r="R29" s="46"/>
      <c r="S29" s="46"/>
      <c r="T29" s="39"/>
      <c r="U29" s="40"/>
    </row>
    <row r="30" spans="2:21" x14ac:dyDescent="0.25">
      <c r="B30" s="52"/>
      <c r="C30" s="87" t="s">
        <v>74</v>
      </c>
      <c r="D30" s="88"/>
      <c r="E30" s="88"/>
      <c r="F30" s="89"/>
      <c r="G30" s="69"/>
      <c r="H30" s="69"/>
      <c r="I30" s="69"/>
      <c r="J30" s="69"/>
      <c r="K30" s="70">
        <v>1.0999999999999999E-2</v>
      </c>
      <c r="L30" s="44"/>
      <c r="N30" s="36"/>
      <c r="O30" s="43"/>
      <c r="P30" s="43"/>
      <c r="R30" s="45">
        <v>18.143999999999998</v>
      </c>
      <c r="S30" s="46">
        <v>168</v>
      </c>
      <c r="T30" s="39">
        <f t="shared" si="0"/>
        <v>1.8479999999999999</v>
      </c>
      <c r="U30" s="40">
        <f t="shared" si="1"/>
        <v>3048.1919999999996</v>
      </c>
    </row>
    <row r="31" spans="2:21" x14ac:dyDescent="0.25">
      <c r="K31" s="59">
        <f>SUM(K9:K30)</f>
        <v>1.0007999999999999</v>
      </c>
      <c r="N31" s="59">
        <f>SUM(N9:N30)</f>
        <v>0</v>
      </c>
      <c r="O31" s="59">
        <f>SUM(O9:O30)</f>
        <v>0</v>
      </c>
      <c r="P31" s="60">
        <f>SUM(P9:P30)</f>
        <v>0</v>
      </c>
      <c r="T31" s="40">
        <f>SUM(T9:T30)</f>
        <v>7.7269999999999994</v>
      </c>
      <c r="U31" s="40">
        <f>SUM(U9:U30)</f>
        <v>13751.991999999998</v>
      </c>
    </row>
    <row r="32" spans="2:21" x14ac:dyDescent="0.25">
      <c r="L32" s="61"/>
      <c r="N32" s="62"/>
      <c r="O32" s="62"/>
      <c r="P32" s="62"/>
    </row>
    <row r="33" spans="2:20" x14ac:dyDescent="0.25">
      <c r="B33" s="63" t="s">
        <v>35</v>
      </c>
    </row>
    <row r="34" spans="2:20" ht="15.75" customHeight="1" x14ac:dyDescent="0.25">
      <c r="B34" s="64">
        <v>1</v>
      </c>
      <c r="C34" s="65" t="s">
        <v>36</v>
      </c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T34" s="59"/>
    </row>
    <row r="35" spans="2:20" ht="15.75" customHeight="1" x14ac:dyDescent="0.25">
      <c r="B35" s="64">
        <v>2</v>
      </c>
      <c r="C35" s="65" t="s">
        <v>48</v>
      </c>
      <c r="D35" s="65"/>
      <c r="E35" s="65"/>
      <c r="F35" s="65"/>
      <c r="G35" s="65"/>
      <c r="H35" s="65"/>
      <c r="I35" s="65"/>
      <c r="J35" s="65"/>
      <c r="K35" s="65"/>
      <c r="L35" s="65"/>
      <c r="M35" s="66"/>
      <c r="N35" s="66"/>
      <c r="O35" s="66"/>
      <c r="P35" s="66"/>
      <c r="T35" s="59"/>
    </row>
    <row r="36" spans="2:20" ht="18.75" customHeight="1" x14ac:dyDescent="0.25">
      <c r="B36" s="64">
        <v>4</v>
      </c>
      <c r="C36" s="67" t="s">
        <v>72</v>
      </c>
      <c r="D36" s="67"/>
      <c r="E36" s="67"/>
      <c r="F36" s="67"/>
      <c r="G36" s="67"/>
      <c r="H36" s="67"/>
      <c r="I36" s="67"/>
      <c r="J36" s="67"/>
      <c r="K36" s="67"/>
      <c r="L36" s="67"/>
    </row>
    <row r="37" spans="2:20" ht="18.75" customHeight="1" x14ac:dyDescent="0.25">
      <c r="C37" s="68"/>
      <c r="D37" s="68"/>
      <c r="E37" s="68"/>
      <c r="F37" s="68"/>
      <c r="G37" s="68"/>
      <c r="H37" s="68"/>
      <c r="I37" s="68"/>
      <c r="J37" s="68"/>
      <c r="K37" s="68"/>
      <c r="L37" s="68"/>
    </row>
    <row r="38" spans="2:20" x14ac:dyDescent="0.25">
      <c r="B38" s="63" t="s">
        <v>37</v>
      </c>
      <c r="D38" s="63"/>
      <c r="E38" s="63" t="s">
        <v>38</v>
      </c>
      <c r="H38" s="63" t="s">
        <v>39</v>
      </c>
    </row>
    <row r="39" spans="2:20" x14ac:dyDescent="0.25">
      <c r="B39" s="63"/>
    </row>
    <row r="40" spans="2:20" x14ac:dyDescent="0.25">
      <c r="B40" s="1" t="s">
        <v>40</v>
      </c>
      <c r="E40" s="1" t="s">
        <v>41</v>
      </c>
      <c r="H40" s="1" t="s">
        <v>41</v>
      </c>
    </row>
  </sheetData>
  <mergeCells count="42">
    <mergeCell ref="B9:B11"/>
    <mergeCell ref="B12:B28"/>
    <mergeCell ref="B29:B30"/>
    <mergeCell ref="C34:P34"/>
    <mergeCell ref="C35:L35"/>
    <mergeCell ref="C36:L36"/>
    <mergeCell ref="C26:F26"/>
    <mergeCell ref="C27:F27"/>
    <mergeCell ref="G27:J27"/>
    <mergeCell ref="C28:F28"/>
    <mergeCell ref="G28:J28"/>
    <mergeCell ref="C30:F30"/>
    <mergeCell ref="G30:J30"/>
    <mergeCell ref="C29:F29"/>
    <mergeCell ref="C20:F20"/>
    <mergeCell ref="C21:F21"/>
    <mergeCell ref="C22:F22"/>
    <mergeCell ref="C23:F23"/>
    <mergeCell ref="C24:F24"/>
    <mergeCell ref="C25:F25"/>
    <mergeCell ref="C12:F12"/>
    <mergeCell ref="C13:F13"/>
    <mergeCell ref="C14:F14"/>
    <mergeCell ref="C15:F15"/>
    <mergeCell ref="C16:F16"/>
    <mergeCell ref="C17:F17"/>
    <mergeCell ref="C18:F18"/>
    <mergeCell ref="C19:F19"/>
    <mergeCell ref="C8:F8"/>
    <mergeCell ref="G8:J8"/>
    <mergeCell ref="C9:F9"/>
    <mergeCell ref="G9:J9"/>
    <mergeCell ref="C10:F10"/>
    <mergeCell ref="G10:J10"/>
    <mergeCell ref="C11:F11"/>
    <mergeCell ref="B2:N4"/>
    <mergeCell ref="O2:P4"/>
    <mergeCell ref="B6:L6"/>
    <mergeCell ref="N6:P6"/>
    <mergeCell ref="R6:T6"/>
    <mergeCell ref="C7:F7"/>
    <mergeCell ref="G7:J7"/>
  </mergeCells>
  <pageMargins left="0.7" right="0.7" top="0.75" bottom="0.75" header="0.3" footer="0.3"/>
  <pageSetup paperSize="9" scale="7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tabSelected="1" workbookViewId="0">
      <selection activeCell="C22" sqref="C22:F22"/>
    </sheetView>
  </sheetViews>
  <sheetFormatPr defaultRowHeight="15" x14ac:dyDescent="0.25"/>
  <cols>
    <col min="1" max="1" width="11.140625" style="1" customWidth="1"/>
    <col min="2" max="6" width="9.140625" style="1"/>
    <col min="7" max="9" width="9.140625" style="1" hidden="1" customWidth="1"/>
    <col min="10" max="10" width="14.28515625" style="1" hidden="1" customWidth="1"/>
    <col min="11" max="12" width="9.140625" style="1" customWidth="1"/>
    <col min="13" max="13" width="3.140625" style="1" customWidth="1"/>
    <col min="14" max="17" width="9.140625" style="1" customWidth="1"/>
    <col min="18" max="16384" width="9.140625" style="1"/>
  </cols>
  <sheetData>
    <row r="1" spans="1:21" ht="15.75" thickBot="1" x14ac:dyDescent="0.3"/>
    <row r="2" spans="1:21" ht="15" customHeight="1" x14ac:dyDescent="0.25"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5" t="s">
        <v>1</v>
      </c>
      <c r="P2" s="6"/>
    </row>
    <row r="3" spans="1:21" ht="15" customHeight="1" x14ac:dyDescent="0.25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9"/>
      <c r="O3" s="10"/>
      <c r="P3" s="11"/>
    </row>
    <row r="4" spans="1:21" ht="15.75" customHeight="1" thickBot="1" x14ac:dyDescent="0.3">
      <c r="B4" s="12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  <c r="P4" s="16"/>
    </row>
    <row r="5" spans="1:21" ht="21.75" thickBot="1" x14ac:dyDescent="0.3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21" ht="15.75" thickBot="1" x14ac:dyDescent="0.3">
      <c r="A6" s="1" t="s">
        <v>44</v>
      </c>
      <c r="B6" s="17" t="s">
        <v>2</v>
      </c>
      <c r="C6" s="18"/>
      <c r="D6" s="18"/>
      <c r="E6" s="18"/>
      <c r="F6" s="18"/>
      <c r="G6" s="18"/>
      <c r="H6" s="18"/>
      <c r="I6" s="18"/>
      <c r="J6" s="18"/>
      <c r="K6" s="18"/>
      <c r="L6" s="19"/>
      <c r="N6" s="20" t="s">
        <v>3</v>
      </c>
      <c r="O6" s="21"/>
      <c r="P6" s="22"/>
      <c r="R6" s="20" t="s">
        <v>4</v>
      </c>
      <c r="S6" s="21"/>
      <c r="T6" s="22"/>
    </row>
    <row r="7" spans="1:21" x14ac:dyDescent="0.25">
      <c r="B7" s="23" t="s">
        <v>5</v>
      </c>
      <c r="C7" s="24" t="s">
        <v>6</v>
      </c>
      <c r="D7" s="25"/>
      <c r="E7" s="25"/>
      <c r="F7" s="26"/>
      <c r="G7" s="24" t="s">
        <v>7</v>
      </c>
      <c r="H7" s="25"/>
      <c r="I7" s="25"/>
      <c r="J7" s="26"/>
      <c r="K7" s="23" t="s">
        <v>8</v>
      </c>
      <c r="L7" s="27" t="s">
        <v>9</v>
      </c>
      <c r="N7" s="28" t="s">
        <v>10</v>
      </c>
      <c r="O7" s="28" t="s">
        <v>11</v>
      </c>
      <c r="P7" s="28" t="s">
        <v>12</v>
      </c>
      <c r="R7" s="28" t="s">
        <v>13</v>
      </c>
      <c r="S7" s="28" t="s">
        <v>14</v>
      </c>
      <c r="T7" s="28" t="s">
        <v>15</v>
      </c>
    </row>
    <row r="8" spans="1:21" x14ac:dyDescent="0.25">
      <c r="B8" s="29"/>
      <c r="C8" s="30"/>
      <c r="D8" s="31"/>
      <c r="E8" s="31"/>
      <c r="F8" s="32"/>
      <c r="G8" s="30"/>
      <c r="H8" s="31"/>
      <c r="I8" s="31"/>
      <c r="J8" s="32"/>
      <c r="K8" s="29" t="s">
        <v>16</v>
      </c>
      <c r="L8" s="33"/>
      <c r="N8" s="29" t="s">
        <v>16</v>
      </c>
      <c r="O8" s="29" t="s">
        <v>16</v>
      </c>
      <c r="P8" s="29" t="s">
        <v>16</v>
      </c>
      <c r="R8" s="29" t="s">
        <v>17</v>
      </c>
      <c r="S8" s="29" t="s">
        <v>18</v>
      </c>
      <c r="T8" s="29" t="s">
        <v>19</v>
      </c>
    </row>
    <row r="9" spans="1:21" x14ac:dyDescent="0.25">
      <c r="B9" s="34" t="s">
        <v>20</v>
      </c>
      <c r="C9" s="35" t="s">
        <v>21</v>
      </c>
      <c r="D9" s="35"/>
      <c r="E9" s="35"/>
      <c r="F9" s="35"/>
      <c r="G9" s="35"/>
      <c r="H9" s="35"/>
      <c r="I9" s="35"/>
      <c r="J9" s="35"/>
      <c r="K9" s="36">
        <v>2.1000000000000001E-2</v>
      </c>
      <c r="L9" s="37"/>
      <c r="N9" s="36">
        <f>K9/2</f>
        <v>1.0500000000000001E-2</v>
      </c>
      <c r="O9" s="36">
        <f>N9/2</f>
        <v>5.2500000000000003E-3</v>
      </c>
      <c r="P9" s="36"/>
      <c r="R9" s="38"/>
      <c r="S9" s="39"/>
      <c r="T9" s="39">
        <f>K9*S9</f>
        <v>0</v>
      </c>
      <c r="U9" s="40">
        <f t="shared" ref="U9:U18" si="0">R9*S9</f>
        <v>0</v>
      </c>
    </row>
    <row r="10" spans="1:21" x14ac:dyDescent="0.25">
      <c r="B10" s="41"/>
      <c r="C10" s="42" t="s">
        <v>22</v>
      </c>
      <c r="D10" s="42"/>
      <c r="E10" s="42"/>
      <c r="F10" s="42"/>
      <c r="G10" s="42"/>
      <c r="H10" s="42"/>
      <c r="I10" s="42"/>
      <c r="J10" s="42"/>
      <c r="K10" s="43">
        <v>0.13</v>
      </c>
      <c r="L10" s="44"/>
      <c r="N10" s="36">
        <f t="shared" ref="N10:N23" si="1">K10/2</f>
        <v>6.5000000000000002E-2</v>
      </c>
      <c r="O10" s="36">
        <f t="shared" ref="O10:O23" si="2">N10/2</f>
        <v>3.2500000000000001E-2</v>
      </c>
      <c r="P10" s="43"/>
      <c r="R10" s="45"/>
      <c r="S10" s="46"/>
      <c r="T10" s="39"/>
      <c r="U10" s="40">
        <f t="shared" si="0"/>
        <v>0</v>
      </c>
    </row>
    <row r="11" spans="1:21" x14ac:dyDescent="0.25">
      <c r="B11" s="41"/>
      <c r="C11" s="42" t="s">
        <v>23</v>
      </c>
      <c r="D11" s="42"/>
      <c r="E11" s="42"/>
      <c r="F11" s="42"/>
      <c r="G11" s="42"/>
      <c r="H11" s="42"/>
      <c r="I11" s="42"/>
      <c r="J11" s="42"/>
      <c r="K11" s="43">
        <v>6.5000000000000002E-2</v>
      </c>
      <c r="L11" s="44"/>
      <c r="N11" s="36">
        <f t="shared" si="1"/>
        <v>3.2500000000000001E-2</v>
      </c>
      <c r="O11" s="36">
        <f t="shared" si="2"/>
        <v>1.6250000000000001E-2</v>
      </c>
      <c r="P11" s="43"/>
      <c r="R11" s="38"/>
      <c r="S11" s="39"/>
      <c r="T11" s="39"/>
      <c r="U11" s="40">
        <f t="shared" si="0"/>
        <v>0</v>
      </c>
    </row>
    <row r="12" spans="1:21" x14ac:dyDescent="0.25">
      <c r="B12" s="41"/>
      <c r="C12" s="42" t="s">
        <v>24</v>
      </c>
      <c r="D12" s="42"/>
      <c r="E12" s="42"/>
      <c r="F12" s="42"/>
      <c r="G12" s="42"/>
      <c r="H12" s="42"/>
      <c r="I12" s="42"/>
      <c r="J12" s="42"/>
      <c r="K12" s="43">
        <v>0.02</v>
      </c>
      <c r="L12" s="44"/>
      <c r="N12" s="36">
        <f t="shared" si="1"/>
        <v>0.01</v>
      </c>
      <c r="O12" s="36">
        <f t="shared" si="2"/>
        <v>5.0000000000000001E-3</v>
      </c>
      <c r="P12" s="43"/>
      <c r="R12" s="45"/>
      <c r="S12" s="46"/>
      <c r="T12" s="39"/>
      <c r="U12" s="40">
        <f t="shared" si="0"/>
        <v>0</v>
      </c>
    </row>
    <row r="13" spans="1:21" x14ac:dyDescent="0.25">
      <c r="B13" s="41"/>
      <c r="C13" s="69" t="s">
        <v>42</v>
      </c>
      <c r="D13" s="69"/>
      <c r="E13" s="69"/>
      <c r="F13" s="69"/>
      <c r="G13" s="42"/>
      <c r="H13" s="42"/>
      <c r="I13" s="42"/>
      <c r="J13" s="42"/>
      <c r="K13" s="70">
        <v>0.3</v>
      </c>
      <c r="L13" s="44"/>
      <c r="N13" s="36">
        <f t="shared" si="1"/>
        <v>0.15</v>
      </c>
      <c r="O13" s="36">
        <f t="shared" si="2"/>
        <v>7.4999999999999997E-2</v>
      </c>
      <c r="P13" s="43"/>
      <c r="R13" s="46"/>
      <c r="S13" s="46"/>
      <c r="T13" s="39"/>
      <c r="U13" s="40">
        <f t="shared" si="0"/>
        <v>0</v>
      </c>
    </row>
    <row r="14" spans="1:21" x14ac:dyDescent="0.25">
      <c r="B14" s="41"/>
      <c r="C14" s="47" t="s">
        <v>25</v>
      </c>
      <c r="D14" s="48"/>
      <c r="E14" s="48"/>
      <c r="F14" s="48"/>
      <c r="G14" s="42"/>
      <c r="H14" s="42"/>
      <c r="I14" s="42"/>
      <c r="J14" s="42"/>
      <c r="K14" s="70">
        <v>0.08</v>
      </c>
      <c r="L14" s="44"/>
      <c r="N14" s="36">
        <f t="shared" si="1"/>
        <v>0.04</v>
      </c>
      <c r="O14" s="36">
        <f t="shared" si="2"/>
        <v>0.02</v>
      </c>
      <c r="P14" s="43"/>
      <c r="R14" s="45"/>
      <c r="S14" s="46"/>
      <c r="T14" s="39"/>
      <c r="U14" s="40">
        <f t="shared" si="0"/>
        <v>0</v>
      </c>
    </row>
    <row r="15" spans="1:21" x14ac:dyDescent="0.25">
      <c r="B15" s="41"/>
      <c r="C15" s="49" t="s">
        <v>26</v>
      </c>
      <c r="D15" s="50"/>
      <c r="E15" s="50"/>
      <c r="F15" s="47"/>
      <c r="G15" s="51"/>
      <c r="H15" s="51"/>
      <c r="I15" s="51"/>
      <c r="J15" s="51"/>
      <c r="K15" s="43">
        <v>0.01</v>
      </c>
      <c r="L15" s="44"/>
      <c r="N15" s="36">
        <f t="shared" si="1"/>
        <v>5.0000000000000001E-3</v>
      </c>
      <c r="O15" s="36">
        <f t="shared" si="2"/>
        <v>2.5000000000000001E-3</v>
      </c>
      <c r="P15" s="43"/>
      <c r="R15" s="45"/>
      <c r="S15" s="46"/>
      <c r="T15" s="39"/>
      <c r="U15" s="40"/>
    </row>
    <row r="16" spans="1:21" x14ac:dyDescent="0.25">
      <c r="B16" s="41"/>
      <c r="C16" s="49" t="s">
        <v>27</v>
      </c>
      <c r="D16" s="50"/>
      <c r="E16" s="50"/>
      <c r="F16" s="47"/>
      <c r="G16" s="51"/>
      <c r="H16" s="51"/>
      <c r="I16" s="51"/>
      <c r="J16" s="51"/>
      <c r="K16" s="43">
        <v>0.02</v>
      </c>
      <c r="L16" s="44"/>
      <c r="N16" s="36">
        <f t="shared" si="1"/>
        <v>0.01</v>
      </c>
      <c r="O16" s="36">
        <f t="shared" si="2"/>
        <v>5.0000000000000001E-3</v>
      </c>
      <c r="P16" s="43"/>
      <c r="R16" s="45"/>
      <c r="S16" s="46"/>
      <c r="T16" s="39"/>
      <c r="U16" s="40"/>
    </row>
    <row r="17" spans="1:21" x14ac:dyDescent="0.25">
      <c r="B17" s="41"/>
      <c r="C17" s="71" t="s">
        <v>28</v>
      </c>
      <c r="D17" s="72"/>
      <c r="E17" s="72"/>
      <c r="F17" s="73"/>
      <c r="G17" s="51"/>
      <c r="H17" s="51"/>
      <c r="I17" s="51"/>
      <c r="J17" s="51"/>
      <c r="K17" s="70">
        <v>0.14000000000000001</v>
      </c>
      <c r="L17" s="44"/>
      <c r="N17" s="36">
        <f t="shared" si="1"/>
        <v>7.0000000000000007E-2</v>
      </c>
      <c r="O17" s="36">
        <f t="shared" si="2"/>
        <v>3.5000000000000003E-2</v>
      </c>
      <c r="P17" s="43"/>
      <c r="R17" s="45"/>
      <c r="S17" s="46"/>
      <c r="T17" s="39"/>
      <c r="U17" s="40"/>
    </row>
    <row r="18" spans="1:21" x14ac:dyDescent="0.25">
      <c r="B18" s="52"/>
      <c r="C18" s="71" t="s">
        <v>43</v>
      </c>
      <c r="D18" s="72"/>
      <c r="E18" s="72"/>
      <c r="F18" s="73"/>
      <c r="G18" s="42"/>
      <c r="H18" s="42"/>
      <c r="I18" s="42"/>
      <c r="J18" s="42"/>
      <c r="K18" s="70">
        <v>0.14000000000000001</v>
      </c>
      <c r="L18" s="44"/>
      <c r="N18" s="36">
        <f t="shared" si="1"/>
        <v>7.0000000000000007E-2</v>
      </c>
      <c r="O18" s="36">
        <f t="shared" si="2"/>
        <v>3.5000000000000003E-2</v>
      </c>
      <c r="P18" s="43"/>
      <c r="R18" s="45"/>
      <c r="S18" s="46"/>
      <c r="T18" s="39"/>
      <c r="U18" s="40">
        <f t="shared" si="0"/>
        <v>0</v>
      </c>
    </row>
    <row r="19" spans="1:21" x14ac:dyDescent="0.25">
      <c r="B19" s="34" t="s">
        <v>30</v>
      </c>
      <c r="C19" s="42" t="s">
        <v>45</v>
      </c>
      <c r="D19" s="42"/>
      <c r="E19" s="42"/>
      <c r="F19" s="42"/>
      <c r="G19" s="56"/>
      <c r="H19" s="57"/>
      <c r="I19" s="57"/>
      <c r="J19" s="58"/>
      <c r="K19" s="43">
        <v>1.0999999999999999E-2</v>
      </c>
      <c r="L19" s="44"/>
      <c r="N19" s="36">
        <f t="shared" si="1"/>
        <v>5.4999999999999997E-3</v>
      </c>
      <c r="O19" s="36">
        <f t="shared" si="2"/>
        <v>2.7499999999999998E-3</v>
      </c>
      <c r="P19" s="43"/>
      <c r="R19" s="45"/>
      <c r="S19" s="46"/>
      <c r="T19" s="39"/>
      <c r="U19" s="40"/>
    </row>
    <row r="20" spans="1:21" x14ac:dyDescent="0.25">
      <c r="B20" s="41"/>
      <c r="C20" s="53" t="s">
        <v>31</v>
      </c>
      <c r="D20" s="54"/>
      <c r="E20" s="54"/>
      <c r="F20" s="55"/>
      <c r="G20" s="56"/>
      <c r="H20" s="57"/>
      <c r="I20" s="57"/>
      <c r="J20" s="58"/>
      <c r="K20" s="43">
        <v>0.05</v>
      </c>
      <c r="L20" s="44"/>
      <c r="N20" s="36">
        <f t="shared" si="1"/>
        <v>2.5000000000000001E-2</v>
      </c>
      <c r="O20" s="36">
        <f t="shared" si="2"/>
        <v>1.2500000000000001E-2</v>
      </c>
      <c r="P20" s="43"/>
      <c r="R20" s="45"/>
      <c r="S20" s="46"/>
      <c r="T20" s="39"/>
      <c r="U20" s="40"/>
    </row>
    <row r="21" spans="1:21" x14ac:dyDescent="0.25">
      <c r="B21" s="41"/>
      <c r="C21" s="53" t="s">
        <v>32</v>
      </c>
      <c r="D21" s="54"/>
      <c r="E21" s="54"/>
      <c r="F21" s="55"/>
      <c r="G21" s="56"/>
      <c r="H21" s="57"/>
      <c r="I21" s="57"/>
      <c r="J21" s="58"/>
      <c r="K21" s="43">
        <v>0.01</v>
      </c>
      <c r="L21" s="44"/>
      <c r="N21" s="36">
        <f t="shared" si="1"/>
        <v>5.0000000000000001E-3</v>
      </c>
      <c r="O21" s="36">
        <f t="shared" si="2"/>
        <v>2.5000000000000001E-3</v>
      </c>
      <c r="P21" s="43"/>
      <c r="R21" s="45"/>
      <c r="S21" s="46"/>
      <c r="T21" s="39"/>
      <c r="U21" s="40"/>
    </row>
    <row r="22" spans="1:21" x14ac:dyDescent="0.25">
      <c r="B22" s="41"/>
      <c r="C22" s="53"/>
      <c r="D22" s="54"/>
      <c r="E22" s="54"/>
      <c r="F22" s="55"/>
      <c r="G22" s="56"/>
      <c r="H22" s="57"/>
      <c r="I22" s="57"/>
      <c r="J22" s="58"/>
      <c r="K22" s="43"/>
      <c r="L22" s="44"/>
      <c r="N22" s="36">
        <f t="shared" si="1"/>
        <v>0</v>
      </c>
      <c r="O22" s="36">
        <f t="shared" si="2"/>
        <v>0</v>
      </c>
      <c r="P22" s="43"/>
      <c r="R22" s="45"/>
      <c r="S22" s="46"/>
      <c r="T22" s="39"/>
      <c r="U22" s="40"/>
    </row>
    <row r="23" spans="1:21" x14ac:dyDescent="0.25">
      <c r="B23" s="52"/>
      <c r="C23" s="53"/>
      <c r="D23" s="54"/>
      <c r="E23" s="54"/>
      <c r="F23" s="55"/>
      <c r="G23" s="56"/>
      <c r="H23" s="57"/>
      <c r="I23" s="57"/>
      <c r="J23" s="58"/>
      <c r="K23" s="43"/>
      <c r="L23" s="44"/>
      <c r="N23" s="36">
        <f t="shared" si="1"/>
        <v>0</v>
      </c>
      <c r="O23" s="36">
        <f t="shared" si="2"/>
        <v>0</v>
      </c>
      <c r="P23" s="43"/>
      <c r="R23" s="45"/>
      <c r="S23" s="46"/>
      <c r="T23" s="39"/>
      <c r="U23" s="40"/>
    </row>
    <row r="24" spans="1:21" x14ac:dyDescent="0.25">
      <c r="K24" s="59">
        <f>SUM(K9:K23)</f>
        <v>0.99700000000000011</v>
      </c>
      <c r="N24" s="59">
        <f>SUM(N9:N23)</f>
        <v>0.49850000000000005</v>
      </c>
      <c r="O24" s="59">
        <f>SUM(O9:O23)</f>
        <v>0.24925000000000003</v>
      </c>
      <c r="P24" s="60">
        <f>SUM(P9:P23)</f>
        <v>0</v>
      </c>
      <c r="T24" s="40">
        <f>SUM(T9:T23)</f>
        <v>0</v>
      </c>
      <c r="U24" s="40">
        <f>SUM(U9:U23)</f>
        <v>0</v>
      </c>
    </row>
    <row r="25" spans="1:21" x14ac:dyDescent="0.25">
      <c r="A25" s="1" t="s">
        <v>34</v>
      </c>
      <c r="L25" s="61"/>
      <c r="N25" s="62"/>
      <c r="O25" s="62"/>
      <c r="P25" s="62"/>
    </row>
    <row r="26" spans="1:21" x14ac:dyDescent="0.25">
      <c r="B26" s="63" t="s">
        <v>35</v>
      </c>
    </row>
    <row r="27" spans="1:21" ht="15.75" customHeight="1" x14ac:dyDescent="0.25">
      <c r="B27" s="64">
        <v>1</v>
      </c>
      <c r="C27" s="65" t="s">
        <v>46</v>
      </c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T27" s="59"/>
    </row>
    <row r="28" spans="1:21" ht="15.75" customHeight="1" x14ac:dyDescent="0.25">
      <c r="B28" s="64">
        <v>2</v>
      </c>
      <c r="C28" s="67" t="s">
        <v>76</v>
      </c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</row>
    <row r="29" spans="1:21" ht="15.75" customHeight="1" x14ac:dyDescent="0.25">
      <c r="B29" s="64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6"/>
      <c r="N29" s="66"/>
      <c r="O29" s="66"/>
      <c r="P29" s="66"/>
      <c r="T29" s="59"/>
    </row>
    <row r="30" spans="1:21" x14ac:dyDescent="0.25">
      <c r="C30" s="68"/>
      <c r="D30" s="68"/>
      <c r="E30" s="68"/>
      <c r="F30" s="68"/>
      <c r="G30" s="68"/>
      <c r="H30" s="68"/>
      <c r="I30" s="68"/>
      <c r="J30" s="68"/>
      <c r="K30" s="68"/>
      <c r="L30" s="68"/>
    </row>
    <row r="31" spans="1:21" x14ac:dyDescent="0.25">
      <c r="B31" s="63" t="s">
        <v>37</v>
      </c>
      <c r="D31" s="63"/>
      <c r="E31" s="63" t="s">
        <v>38</v>
      </c>
      <c r="H31" s="63" t="s">
        <v>39</v>
      </c>
    </row>
    <row r="32" spans="1:21" x14ac:dyDescent="0.25">
      <c r="B32" s="63"/>
    </row>
    <row r="33" spans="2:8" x14ac:dyDescent="0.25">
      <c r="B33" s="1" t="s">
        <v>40</v>
      </c>
      <c r="E33" s="1" t="s">
        <v>41</v>
      </c>
      <c r="H33" s="1" t="s">
        <v>41</v>
      </c>
    </row>
  </sheetData>
  <mergeCells count="37">
    <mergeCell ref="C28:U28"/>
    <mergeCell ref="C27:P27"/>
    <mergeCell ref="C29:L29"/>
    <mergeCell ref="C23:F23"/>
    <mergeCell ref="C15:F15"/>
    <mergeCell ref="C16:F16"/>
    <mergeCell ref="C17:F17"/>
    <mergeCell ref="C18:F18"/>
    <mergeCell ref="G18:J18"/>
    <mergeCell ref="B19:B23"/>
    <mergeCell ref="C19:F19"/>
    <mergeCell ref="C20:F20"/>
    <mergeCell ref="C21:F21"/>
    <mergeCell ref="C22:F22"/>
    <mergeCell ref="G11:J11"/>
    <mergeCell ref="C12:F12"/>
    <mergeCell ref="G12:J12"/>
    <mergeCell ref="C13:F13"/>
    <mergeCell ref="G13:J13"/>
    <mergeCell ref="C14:F14"/>
    <mergeCell ref="G14:J14"/>
    <mergeCell ref="C7:F7"/>
    <mergeCell ref="G7:J7"/>
    <mergeCell ref="C8:F8"/>
    <mergeCell ref="G8:J8"/>
    <mergeCell ref="B9:B18"/>
    <mergeCell ref="C9:F9"/>
    <mergeCell ref="G9:J9"/>
    <mergeCell ref="C10:F10"/>
    <mergeCell ref="G10:J10"/>
    <mergeCell ref="C11:F11"/>
    <mergeCell ref="B2:N4"/>
    <mergeCell ref="O2:P4"/>
    <mergeCell ref="B5:N5"/>
    <mergeCell ref="B6:L6"/>
    <mergeCell ref="N6:P6"/>
    <mergeCell ref="R6:T6"/>
  </mergeCells>
  <pageMargins left="0.7" right="0.7" top="0.75" bottom="0.75" header="0.3" footer="0.3"/>
  <pageSetup paperSize="9" scale="8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Liquid Foundation</vt:lpstr>
      <vt:lpstr>CF5_PD_3</vt:lpstr>
      <vt:lpstr>CF4_4</vt:lpstr>
      <vt:lpstr>Natural Lip Balm</vt:lpstr>
      <vt:lpstr>'Liquid Foundation'!Print_Area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2018-01-09T02:47:49Z</dcterms:created>
  <dcterms:modified xsi:type="dcterms:W3CDTF">2018-01-09T03:24:57Z</dcterms:modified>
</cp:coreProperties>
</file>