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19875" windowHeight="7335"/>
  </bookViews>
  <sheets>
    <sheet name="DayC_14" sheetId="4" r:id="rId1"/>
    <sheet name="DayC_13" sheetId="3" r:id="rId2"/>
    <sheet name="DayC_8" sheetId="1" r:id="rId3"/>
    <sheet name="DayC_7" sheetId="2" r:id="rId4"/>
  </sheets>
  <definedNames>
    <definedName name="_xlnm.Print_Area" localSheetId="1">DayC_13!#REF!</definedName>
    <definedName name="_xlnm.Print_Area" localSheetId="0">DayC_14!#REF!</definedName>
    <definedName name="_xlnm.Print_Area" localSheetId="3">DayC_7!#REF!</definedName>
    <definedName name="_xlnm.Print_Area" localSheetId="2">DayC_8!#REF!</definedName>
  </definedNames>
  <calcPr calcId="144525"/>
</workbook>
</file>

<file path=xl/calcChain.xml><?xml version="1.0" encoding="utf-8"?>
<calcChain xmlns="http://schemas.openxmlformats.org/spreadsheetml/2006/main">
  <c r="U19" i="4" l="1"/>
  <c r="P19" i="4"/>
  <c r="O19" i="4"/>
  <c r="K19" i="4"/>
  <c r="N18" i="4"/>
  <c r="U17" i="4"/>
  <c r="T17" i="4"/>
  <c r="N17" i="4"/>
  <c r="U16" i="4"/>
  <c r="T16" i="4"/>
  <c r="N16" i="4"/>
  <c r="U15" i="4"/>
  <c r="T15" i="4"/>
  <c r="N15" i="4"/>
  <c r="U14" i="4"/>
  <c r="T14" i="4"/>
  <c r="N14" i="4"/>
  <c r="U13" i="4"/>
  <c r="T13" i="4"/>
  <c r="N13" i="4"/>
  <c r="U12" i="4"/>
  <c r="T12" i="4"/>
  <c r="N12" i="4"/>
  <c r="U11" i="4"/>
  <c r="T11" i="4"/>
  <c r="N11" i="4"/>
  <c r="U10" i="4"/>
  <c r="T10" i="4"/>
  <c r="N10" i="4"/>
  <c r="U9" i="4"/>
  <c r="T9" i="4"/>
  <c r="N9" i="4"/>
  <c r="N19" i="4" s="1"/>
  <c r="U19" i="3"/>
  <c r="P19" i="3"/>
  <c r="O19" i="3"/>
  <c r="K19" i="3"/>
  <c r="N18" i="3"/>
  <c r="U17" i="3"/>
  <c r="T17" i="3"/>
  <c r="N17" i="3"/>
  <c r="U16" i="3"/>
  <c r="T16" i="3"/>
  <c r="N16" i="3"/>
  <c r="U15" i="3"/>
  <c r="T15" i="3"/>
  <c r="N15" i="3"/>
  <c r="U14" i="3"/>
  <c r="T14" i="3"/>
  <c r="N14" i="3"/>
  <c r="U13" i="3"/>
  <c r="T13" i="3"/>
  <c r="N13" i="3"/>
  <c r="U12" i="3"/>
  <c r="T12" i="3"/>
  <c r="N12" i="3"/>
  <c r="U11" i="3"/>
  <c r="T11" i="3"/>
  <c r="N11" i="3"/>
  <c r="U10" i="3"/>
  <c r="T10" i="3"/>
  <c r="N10" i="3"/>
  <c r="U9" i="3"/>
  <c r="T9" i="3"/>
  <c r="N9" i="3"/>
  <c r="T19" i="4" l="1"/>
  <c r="N19" i="3"/>
  <c r="T19" i="3"/>
  <c r="U19" i="2"/>
  <c r="P19" i="2"/>
  <c r="O19" i="2"/>
  <c r="K19" i="2"/>
  <c r="N18" i="2"/>
  <c r="U17" i="2"/>
  <c r="T17" i="2"/>
  <c r="N17" i="2"/>
  <c r="U16" i="2"/>
  <c r="T16" i="2"/>
  <c r="N16" i="2"/>
  <c r="U15" i="2"/>
  <c r="T15" i="2"/>
  <c r="N15" i="2"/>
  <c r="U14" i="2"/>
  <c r="T14" i="2"/>
  <c r="N14" i="2"/>
  <c r="U13" i="2"/>
  <c r="T13" i="2"/>
  <c r="N13" i="2"/>
  <c r="U12" i="2"/>
  <c r="T12" i="2"/>
  <c r="N12" i="2"/>
  <c r="U11" i="2"/>
  <c r="T11" i="2"/>
  <c r="N11" i="2"/>
  <c r="U10" i="2"/>
  <c r="T10" i="2"/>
  <c r="N10" i="2"/>
  <c r="U9" i="2"/>
  <c r="T9" i="2"/>
  <c r="N9" i="2"/>
  <c r="T19" i="2" l="1"/>
  <c r="N19" i="2"/>
  <c r="P19" i="1"/>
  <c r="O19" i="1"/>
  <c r="K19" i="1"/>
  <c r="U19" i="1"/>
  <c r="N18" i="1"/>
  <c r="U17" i="1"/>
  <c r="T17" i="1"/>
  <c r="N17" i="1"/>
  <c r="U16" i="1"/>
  <c r="T16" i="1"/>
  <c r="N16" i="1"/>
  <c r="U15" i="1"/>
  <c r="T15" i="1"/>
  <c r="N15" i="1"/>
  <c r="U14" i="1"/>
  <c r="T14" i="1"/>
  <c r="N14" i="1"/>
  <c r="U13" i="1"/>
  <c r="T13" i="1"/>
  <c r="N13" i="1"/>
  <c r="U12" i="1"/>
  <c r="T12" i="1"/>
  <c r="N12" i="1"/>
  <c r="U11" i="1"/>
  <c r="T11" i="1"/>
  <c r="N11" i="1"/>
  <c r="U10" i="1"/>
  <c r="T10" i="1"/>
  <c r="N10" i="1"/>
  <c r="U9" i="1"/>
  <c r="T9" i="1"/>
  <c r="N9" i="1"/>
  <c r="T19" i="1" l="1"/>
  <c r="N19" i="1"/>
</calcChain>
</file>

<file path=xl/sharedStrings.xml><?xml version="1.0" encoding="utf-8"?>
<sst xmlns="http://schemas.openxmlformats.org/spreadsheetml/2006/main" count="164" uniqueCount="42">
  <si>
    <t>Formulation Guides(処方ガイド)</t>
  </si>
  <si>
    <t>Trial Attempt試用版の試み</t>
  </si>
  <si>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</si>
  <si>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</si>
  <si>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</si>
  <si>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</si>
  <si>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</si>
  <si>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</si>
  <si>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</si>
  <si>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</si>
  <si>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</si>
  <si>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</si>
  <si>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</si>
  <si>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</si>
  <si>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</si>
  <si>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</si>
  <si>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</si>
  <si>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</si>
  <si>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</si>
  <si>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Manufacturer Process/製造プロセス</t>
  </si>
  <si>
    <t>Jeecide Phenoxy</t>
  </si>
  <si>
    <t>Jeenate 3H</t>
  </si>
  <si>
    <t>Rice Bran Oil</t>
  </si>
  <si>
    <t>Talc AJM</t>
  </si>
  <si>
    <t>WE55Y</t>
  </si>
  <si>
    <t>BTD 401</t>
  </si>
  <si>
    <t>Beeswax White Refined</t>
  </si>
  <si>
    <t>Lipocire A SG</t>
  </si>
  <si>
    <t>Cetyl Alcohol NF</t>
  </si>
  <si>
    <t>Jeesilc CPS 312</t>
  </si>
  <si>
    <t>C</t>
  </si>
  <si>
    <t>B</t>
  </si>
  <si>
    <t>Premix phase A &amp; stir till homogenize.</t>
  </si>
  <si>
    <t>Title: DM Cekap Day Cream</t>
  </si>
  <si>
    <t>DMCe_DayC_8</t>
  </si>
  <si>
    <t>Add phase C at ~60-70°C, mix well.</t>
  </si>
  <si>
    <t>Date: 20/9/2018</t>
  </si>
  <si>
    <r>
      <t>Add phase B to A &amp; heat to ~80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C. Stir well.</t>
    </r>
  </si>
  <si>
    <t>DMCe_DayC_7</t>
  </si>
  <si>
    <t>DMCe_DayC_13</t>
  </si>
  <si>
    <t>Date: 5/10/2018</t>
  </si>
  <si>
    <t>DMCe_DayC_14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</si>
</sst>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/>
    <xf numFmtId="10" fontId="0" fillId="0" borderId="19" xfId="1" applyNumberFormat="1" applyFont="1" applyFill="1" applyBorder="1" applyAlignment="1">
      <alignment horizontal="center"/>
    </xf>
    <xf numFmtId="0" fontId="0" fillId="2" borderId="19" xfId="0" applyFill="1" applyBorder="1"/>
    <xf numFmtId="10" fontId="0" fillId="2" borderId="19" xfId="1" applyNumberFormat="1" applyFon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10" fontId="0" fillId="0" borderId="23" xfId="1" applyNumberFormat="1" applyFont="1" applyFill="1" applyBorder="1" applyAlignment="1">
      <alignment horizontal="center"/>
    </xf>
    <xf numFmtId="0" fontId="0" fillId="2" borderId="23" xfId="0" applyFill="1" applyBorder="1"/>
    <xf numFmtId="10" fontId="0" fillId="2" borderId="23" xfId="1" applyNumberFormat="1" applyFont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23" xfId="0" applyFill="1" applyBorder="1" applyAlignment="1">
      <alignment horizontal="left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10" fontId="0" fillId="2" borderId="0" xfId="1" applyNumberFormat="1" applyFont="1" applyFill="1"/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0" fontId="0" fillId="2" borderId="0" xfId="0" applyFill="1" applyAlignment="1">
      <alignment wrapText="1"/>
    </xf>
    <xf numFmtId="10" fontId="0" fillId="3" borderId="23" xfId="1" applyNumberFormat="1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19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2" borderId="23" xfId="0" applyFill="1" applyBorder="1" applyAlignment="1">
      <alignment horizontal="left" wrapText="1"/>
    </xf>
    <xf numFmtId="0" fontId="0" fillId="2" borderId="12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zoomScale="90" zoomScaleNormal="90" workbookViewId="0">
      <selection activeCell="K19" sqref="K19"/>
    </sheetView>
  </sheetViews>
  <sheetFormatPr defaultRowHeight="15" x14ac:dyDescent="0.25"/>
  <cols>
    <col min="1" max="1" width="15.28515625" style="1" customWidth="1"/>
    <col min="2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9.425781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54"/>
      <c r="B2" s="55" t="s">
        <v>33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64" t="s">
        <v>40</v>
      </c>
      <c r="P2" s="65"/>
    </row>
    <row r="3" spans="1:21" ht="15" customHeight="1" x14ac:dyDescent="0.25">
      <c r="A3" s="54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66"/>
      <c r="P3" s="67"/>
    </row>
    <row r="4" spans="1:21" ht="15.75" customHeight="1" thickBot="1" x14ac:dyDescent="0.3">
      <c r="A4" s="54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68"/>
      <c r="P4" s="69"/>
    </row>
    <row r="5" spans="1:21" ht="21.75" thickBot="1" x14ac:dyDescent="0.3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21" ht="15.75" thickBot="1" x14ac:dyDescent="0.3">
      <c r="A6" s="2" t="s">
        <v>41</v>
      </c>
      <c r="B6" s="70" t="s">
        <v>0</v>
      </c>
      <c r="C6" s="71"/>
      <c r="D6" s="71"/>
      <c r="E6" s="71"/>
      <c r="F6" s="71"/>
      <c r="G6" s="71"/>
      <c r="H6" s="71"/>
      <c r="I6" s="71"/>
      <c r="J6" s="71"/>
      <c r="K6" s="71"/>
      <c r="L6" s="72"/>
      <c r="N6" s="42" t="s">
        <v>1</v>
      </c>
      <c r="O6" s="43"/>
      <c r="P6" s="44"/>
      <c r="R6" s="42" t="s">
        <v>2</v>
      </c>
      <c r="S6" s="43"/>
      <c r="T6" s="44"/>
    </row>
    <row r="7" spans="1:21" x14ac:dyDescent="0.25">
      <c r="A7" s="2"/>
      <c r="B7" s="3" t="s">
        <v>3</v>
      </c>
      <c r="C7" s="45" t="s">
        <v>4</v>
      </c>
      <c r="D7" s="46"/>
      <c r="E7" s="46"/>
      <c r="F7" s="47"/>
      <c r="G7" s="45" t="s">
        <v>5</v>
      </c>
      <c r="H7" s="46"/>
      <c r="I7" s="46"/>
      <c r="J7" s="47"/>
      <c r="K7" s="3" t="s">
        <v>6</v>
      </c>
      <c r="L7" s="4" t="s">
        <v>7</v>
      </c>
      <c r="N7" s="5" t="s">
        <v>8</v>
      </c>
      <c r="O7" s="5" t="s">
        <v>9</v>
      </c>
      <c r="P7" s="5" t="s">
        <v>10</v>
      </c>
      <c r="R7" s="5" t="s">
        <v>11</v>
      </c>
      <c r="S7" s="5" t="s">
        <v>12</v>
      </c>
      <c r="T7" s="5" t="s">
        <v>13</v>
      </c>
    </row>
    <row r="8" spans="1:21" x14ac:dyDescent="0.25">
      <c r="A8" s="2"/>
      <c r="B8" s="6"/>
      <c r="C8" s="48"/>
      <c r="D8" s="49"/>
      <c r="E8" s="49"/>
      <c r="F8" s="50"/>
      <c r="G8" s="48"/>
      <c r="H8" s="49"/>
      <c r="I8" s="49"/>
      <c r="J8" s="50"/>
      <c r="K8" s="6" t="s">
        <v>14</v>
      </c>
      <c r="L8" s="7"/>
      <c r="N8" s="6" t="s">
        <v>14</v>
      </c>
      <c r="O8" s="6" t="s">
        <v>14</v>
      </c>
      <c r="P8" s="6" t="s">
        <v>14</v>
      </c>
      <c r="R8" s="6" t="s">
        <v>15</v>
      </c>
      <c r="S8" s="6" t="s">
        <v>16</v>
      </c>
      <c r="T8" s="6" t="s">
        <v>17</v>
      </c>
    </row>
    <row r="9" spans="1:21" x14ac:dyDescent="0.25">
      <c r="A9" s="2"/>
      <c r="B9" s="51" t="s">
        <v>18</v>
      </c>
      <c r="C9" s="38" t="s">
        <v>24</v>
      </c>
      <c r="D9" s="38"/>
      <c r="E9" s="38"/>
      <c r="F9" s="38"/>
      <c r="G9" s="38"/>
      <c r="H9" s="38"/>
      <c r="I9" s="38"/>
      <c r="J9" s="38"/>
      <c r="K9" s="8">
        <v>4.0000000000000001E-3</v>
      </c>
      <c r="L9" s="9"/>
      <c r="N9" s="10">
        <f>K9/2</f>
        <v>2E-3</v>
      </c>
      <c r="O9" s="10"/>
      <c r="P9" s="10"/>
      <c r="R9" s="11"/>
      <c r="S9" s="12">
        <v>0</v>
      </c>
      <c r="T9" s="12">
        <f>K9*S9</f>
        <v>0</v>
      </c>
      <c r="U9" s="13">
        <f>R9*S9</f>
        <v>0</v>
      </c>
    </row>
    <row r="10" spans="1:21" x14ac:dyDescent="0.25">
      <c r="A10" s="2"/>
      <c r="B10" s="52"/>
      <c r="C10" s="38" t="s">
        <v>25</v>
      </c>
      <c r="D10" s="38"/>
      <c r="E10" s="38"/>
      <c r="F10" s="38"/>
      <c r="G10" s="38"/>
      <c r="H10" s="38"/>
      <c r="I10" s="38"/>
      <c r="J10" s="38"/>
      <c r="K10" s="10">
        <v>7.0000000000000007E-2</v>
      </c>
      <c r="L10" s="9"/>
      <c r="N10" s="10">
        <f t="shared" ref="N10:N18" si="0">K10/2</f>
        <v>3.5000000000000003E-2</v>
      </c>
      <c r="O10" s="10"/>
      <c r="P10" s="10"/>
      <c r="R10" s="11"/>
      <c r="S10" s="12">
        <v>150</v>
      </c>
      <c r="T10" s="12">
        <f>K10*S10</f>
        <v>10.500000000000002</v>
      </c>
      <c r="U10" s="13">
        <f>R10*S10</f>
        <v>0</v>
      </c>
    </row>
    <row r="11" spans="1:21" x14ac:dyDescent="0.25">
      <c r="A11" s="2"/>
      <c r="B11" s="53"/>
      <c r="C11" s="39" t="s">
        <v>22</v>
      </c>
      <c r="D11" s="39"/>
      <c r="E11" s="39"/>
      <c r="F11" s="39"/>
      <c r="G11" s="39"/>
      <c r="H11" s="39"/>
      <c r="I11" s="39"/>
      <c r="J11" s="39"/>
      <c r="K11" s="35">
        <v>0.34</v>
      </c>
      <c r="L11" s="15"/>
      <c r="N11" s="10">
        <f t="shared" si="0"/>
        <v>0.17</v>
      </c>
      <c r="O11" s="16"/>
      <c r="P11" s="16"/>
      <c r="R11" s="17"/>
      <c r="S11" s="18">
        <v>65</v>
      </c>
      <c r="T11" s="12">
        <f t="shared" ref="T11:T17" si="1">K11*S11</f>
        <v>22.1</v>
      </c>
      <c r="U11" s="13">
        <f>R11*S11</f>
        <v>0</v>
      </c>
    </row>
    <row r="12" spans="1:21" x14ac:dyDescent="0.25">
      <c r="A12" s="2"/>
      <c r="B12" s="51" t="s">
        <v>31</v>
      </c>
      <c r="C12" s="39" t="s">
        <v>26</v>
      </c>
      <c r="D12" s="39"/>
      <c r="E12" s="39"/>
      <c r="F12" s="39"/>
      <c r="G12" s="39"/>
      <c r="H12" s="39"/>
      <c r="I12" s="39"/>
      <c r="J12" s="39"/>
      <c r="K12" s="14">
        <v>0.08</v>
      </c>
      <c r="L12" s="15"/>
      <c r="N12" s="10">
        <f t="shared" si="0"/>
        <v>0.04</v>
      </c>
      <c r="O12" s="16"/>
      <c r="P12" s="16"/>
      <c r="R12" s="11"/>
      <c r="S12" s="12">
        <v>75</v>
      </c>
      <c r="T12" s="12">
        <f t="shared" si="1"/>
        <v>6</v>
      </c>
      <c r="U12" s="13">
        <f>R12*S12</f>
        <v>0</v>
      </c>
    </row>
    <row r="13" spans="1:21" x14ac:dyDescent="0.25">
      <c r="A13" s="2"/>
      <c r="B13" s="52"/>
      <c r="C13" s="39" t="s">
        <v>27</v>
      </c>
      <c r="D13" s="39"/>
      <c r="E13" s="39"/>
      <c r="F13" s="39"/>
      <c r="G13" s="39"/>
      <c r="H13" s="39"/>
      <c r="I13" s="39"/>
      <c r="J13" s="39"/>
      <c r="K13" s="35">
        <v>0.24</v>
      </c>
      <c r="L13" s="15"/>
      <c r="N13" s="10">
        <f t="shared" si="0"/>
        <v>0.12</v>
      </c>
      <c r="O13" s="16"/>
      <c r="P13" s="16"/>
      <c r="R13" s="17"/>
      <c r="S13" s="18">
        <v>70</v>
      </c>
      <c r="T13" s="12">
        <f t="shared" si="1"/>
        <v>16.8</v>
      </c>
      <c r="U13" s="13">
        <f>R13*S13</f>
        <v>0</v>
      </c>
    </row>
    <row r="14" spans="1:21" ht="15.75" customHeight="1" x14ac:dyDescent="0.25">
      <c r="A14" s="2"/>
      <c r="B14" s="52"/>
      <c r="C14" s="40" t="s">
        <v>21</v>
      </c>
      <c r="D14" s="41"/>
      <c r="E14" s="41"/>
      <c r="F14" s="41"/>
      <c r="G14" s="73"/>
      <c r="H14" s="39"/>
      <c r="I14" s="39"/>
      <c r="J14" s="39"/>
      <c r="K14" s="35">
        <v>0</v>
      </c>
      <c r="L14" s="15"/>
      <c r="N14" s="10">
        <f t="shared" si="0"/>
        <v>0</v>
      </c>
      <c r="O14" s="16"/>
      <c r="P14" s="16"/>
      <c r="R14" s="17"/>
      <c r="S14" s="18">
        <v>180</v>
      </c>
      <c r="T14" s="12">
        <f t="shared" si="1"/>
        <v>0</v>
      </c>
      <c r="U14" s="13">
        <f t="shared" ref="U14:U17" si="2">R14*S14</f>
        <v>0</v>
      </c>
    </row>
    <row r="15" spans="1:21" x14ac:dyDescent="0.25">
      <c r="A15" s="2"/>
      <c r="B15" s="52"/>
      <c r="C15" s="74" t="s">
        <v>28</v>
      </c>
      <c r="D15" s="75"/>
      <c r="E15" s="75"/>
      <c r="F15" s="40"/>
      <c r="G15" s="39"/>
      <c r="H15" s="39"/>
      <c r="I15" s="39"/>
      <c r="J15" s="39"/>
      <c r="K15" s="35">
        <v>0.01</v>
      </c>
      <c r="L15" s="15"/>
      <c r="N15" s="10">
        <f t="shared" si="0"/>
        <v>5.0000000000000001E-3</v>
      </c>
      <c r="O15" s="16"/>
      <c r="P15" s="16"/>
      <c r="R15" s="17"/>
      <c r="S15" s="18">
        <v>100</v>
      </c>
      <c r="T15" s="12">
        <f t="shared" si="1"/>
        <v>1</v>
      </c>
      <c r="U15" s="13">
        <f t="shared" si="2"/>
        <v>0</v>
      </c>
    </row>
    <row r="16" spans="1:21" x14ac:dyDescent="0.25">
      <c r="A16" s="2"/>
      <c r="B16" s="52"/>
      <c r="C16" s="40" t="s">
        <v>20</v>
      </c>
      <c r="D16" s="41"/>
      <c r="E16" s="41"/>
      <c r="F16" s="41"/>
      <c r="G16" s="39"/>
      <c r="H16" s="39"/>
      <c r="I16" s="39"/>
      <c r="J16" s="39"/>
      <c r="K16" s="14">
        <v>6.0000000000000001E-3</v>
      </c>
      <c r="L16" s="15"/>
      <c r="N16" s="10">
        <f>K16/2</f>
        <v>3.0000000000000001E-3</v>
      </c>
      <c r="O16" s="16"/>
      <c r="P16" s="16"/>
      <c r="R16" s="17"/>
      <c r="S16" s="18">
        <v>100</v>
      </c>
      <c r="T16" s="12">
        <f t="shared" si="1"/>
        <v>0.6</v>
      </c>
      <c r="U16" s="13">
        <f>R16*S16</f>
        <v>0</v>
      </c>
    </row>
    <row r="17" spans="1:21" x14ac:dyDescent="0.25">
      <c r="A17" s="2"/>
      <c r="B17" s="53"/>
      <c r="C17" s="40" t="s">
        <v>23</v>
      </c>
      <c r="D17" s="41"/>
      <c r="E17" s="41"/>
      <c r="F17" s="41"/>
      <c r="G17" s="39"/>
      <c r="H17" s="39"/>
      <c r="I17" s="39"/>
      <c r="J17" s="39"/>
      <c r="K17" s="14">
        <v>0.2</v>
      </c>
      <c r="L17" s="15"/>
      <c r="N17" s="10">
        <f t="shared" si="0"/>
        <v>0.1</v>
      </c>
      <c r="O17" s="16"/>
      <c r="P17" s="16"/>
      <c r="R17" s="17"/>
      <c r="S17" s="18">
        <v>100</v>
      </c>
      <c r="T17" s="12">
        <f t="shared" si="1"/>
        <v>20</v>
      </c>
      <c r="U17" s="13">
        <f t="shared" si="2"/>
        <v>0</v>
      </c>
    </row>
    <row r="18" spans="1:21" x14ac:dyDescent="0.25">
      <c r="A18" s="2"/>
      <c r="B18" s="32" t="s">
        <v>30</v>
      </c>
      <c r="C18" s="40" t="s">
        <v>29</v>
      </c>
      <c r="D18" s="41"/>
      <c r="E18" s="41"/>
      <c r="F18" s="41"/>
      <c r="G18" s="33"/>
      <c r="H18" s="33"/>
      <c r="I18" s="33"/>
      <c r="J18" s="33"/>
      <c r="K18" s="14">
        <v>0.05</v>
      </c>
      <c r="L18" s="15"/>
      <c r="N18" s="10">
        <f t="shared" si="0"/>
        <v>2.5000000000000001E-2</v>
      </c>
      <c r="O18" s="16"/>
      <c r="P18" s="16"/>
      <c r="R18" s="17"/>
      <c r="S18" s="18"/>
      <c r="T18" s="12"/>
      <c r="U18" s="13"/>
    </row>
    <row r="19" spans="1:21" x14ac:dyDescent="0.25">
      <c r="K19" s="27">
        <f>SUM(K9:K18)</f>
        <v>1</v>
      </c>
      <c r="N19" s="20">
        <f>SUM(N9:N18)</f>
        <v>0.5</v>
      </c>
      <c r="O19" s="20" t="e">
        <f>SUM(#REF!)</f>
        <v>#REF!</v>
      </c>
      <c r="P19" s="21" t="e">
        <f>SUM(#REF!)</f>
        <v>#REF!</v>
      </c>
      <c r="T19" s="13">
        <f>SUM(T9:T18)</f>
        <v>77</v>
      </c>
      <c r="U19" s="13" t="e">
        <f>SUM(#REF!)</f>
        <v>#REF!</v>
      </c>
    </row>
    <row r="20" spans="1:21" x14ac:dyDescent="0.25">
      <c r="L20" s="22"/>
      <c r="N20" s="23"/>
      <c r="O20" s="23"/>
      <c r="P20" s="23"/>
    </row>
    <row r="21" spans="1:21" x14ac:dyDescent="0.25">
      <c r="B21" s="24" t="s">
        <v>19</v>
      </c>
    </row>
    <row r="22" spans="1:21" ht="15.75" customHeight="1" x14ac:dyDescent="0.25">
      <c r="B22" s="25">
        <v>1</v>
      </c>
      <c r="C22" s="36" t="s">
        <v>32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T22" s="20"/>
    </row>
    <row r="23" spans="1:21" ht="15.75" customHeight="1" x14ac:dyDescent="0.25">
      <c r="B23" s="25">
        <v>2</v>
      </c>
      <c r="C23" s="36" t="s">
        <v>37</v>
      </c>
      <c r="D23" s="36"/>
      <c r="E23" s="36"/>
      <c r="F23" s="36"/>
      <c r="G23" s="36"/>
      <c r="H23" s="36"/>
      <c r="I23" s="36"/>
      <c r="J23" s="36"/>
      <c r="K23" s="36"/>
      <c r="L23" s="36"/>
      <c r="M23" s="34"/>
      <c r="N23" s="34"/>
      <c r="O23" s="34"/>
      <c r="P23" s="34"/>
      <c r="T23" s="20"/>
    </row>
    <row r="24" spans="1:21" ht="16.5" customHeight="1" x14ac:dyDescent="0.25">
      <c r="B24" s="25">
        <v>3</v>
      </c>
      <c r="C24" s="37" t="s">
        <v>35</v>
      </c>
      <c r="D24" s="37"/>
      <c r="E24" s="37"/>
      <c r="F24" s="37"/>
      <c r="G24" s="37"/>
      <c r="H24" s="37"/>
      <c r="I24" s="37"/>
      <c r="J24" s="37"/>
      <c r="K24" s="37"/>
      <c r="L24" s="37"/>
    </row>
    <row r="25" spans="1:21" ht="15.75" customHeight="1" x14ac:dyDescent="0.25">
      <c r="B25" s="2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4"/>
      <c r="N25" s="34"/>
      <c r="O25" s="34"/>
      <c r="P25" s="34"/>
      <c r="T25" s="20"/>
    </row>
  </sheetData>
  <mergeCells count="36">
    <mergeCell ref="C22:P22"/>
    <mergeCell ref="C23:L23"/>
    <mergeCell ref="C24:L24"/>
    <mergeCell ref="C25:L25"/>
    <mergeCell ref="G15:J15"/>
    <mergeCell ref="C16:F16"/>
    <mergeCell ref="G16:J16"/>
    <mergeCell ref="C17:F17"/>
    <mergeCell ref="G17:J17"/>
    <mergeCell ref="C18:F18"/>
    <mergeCell ref="C11:F11"/>
    <mergeCell ref="G11:J11"/>
    <mergeCell ref="B12:B17"/>
    <mergeCell ref="C12:F12"/>
    <mergeCell ref="G12:J12"/>
    <mergeCell ref="C13:F13"/>
    <mergeCell ref="G13:J13"/>
    <mergeCell ref="C14:F14"/>
    <mergeCell ref="G14:J14"/>
    <mergeCell ref="C15:F15"/>
    <mergeCell ref="R6:T6"/>
    <mergeCell ref="C7:F7"/>
    <mergeCell ref="G7:J7"/>
    <mergeCell ref="C8:F8"/>
    <mergeCell ref="G8:J8"/>
    <mergeCell ref="B9:B11"/>
    <mergeCell ref="C9:F9"/>
    <mergeCell ref="G9:J9"/>
    <mergeCell ref="C10:F10"/>
    <mergeCell ref="G10:J10"/>
    <mergeCell ref="A2:A4"/>
    <mergeCell ref="B2:N4"/>
    <mergeCell ref="O2:P4"/>
    <mergeCell ref="B5:N5"/>
    <mergeCell ref="B6:L6"/>
    <mergeCell ref="N6:P6"/>
  </mergeCells>
  <pageMargins left="0.7" right="0.7" top="0.75" bottom="0.75" header="0.3" footer="0.3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90" zoomScaleNormal="90" workbookViewId="0">
      <selection activeCell="K15" sqref="K15"/>
    </sheetView>
  </sheetViews>
  <sheetFormatPr defaultRowHeight="15" x14ac:dyDescent="0.25"/>
  <cols>
    <col min="1" max="1" width="15.28515625" style="1" customWidth="1"/>
    <col min="2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9.425781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54"/>
      <c r="B2" s="55" t="s">
        <v>33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64" t="s">
        <v>40</v>
      </c>
      <c r="P2" s="65"/>
    </row>
    <row r="3" spans="1:21" ht="15" customHeight="1" x14ac:dyDescent="0.25">
      <c r="A3" s="54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66"/>
      <c r="P3" s="67"/>
    </row>
    <row r="4" spans="1:21" ht="15.75" customHeight="1" thickBot="1" x14ac:dyDescent="0.3">
      <c r="A4" s="54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68"/>
      <c r="P4" s="69"/>
    </row>
    <row r="5" spans="1:21" ht="21.75" thickBot="1" x14ac:dyDescent="0.3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21" ht="15.75" thickBot="1" x14ac:dyDescent="0.3">
      <c r="A6" s="2" t="s">
        <v>39</v>
      </c>
      <c r="B6" s="70" t="s">
        <v>0</v>
      </c>
      <c r="C6" s="71"/>
      <c r="D6" s="71"/>
      <c r="E6" s="71"/>
      <c r="F6" s="71"/>
      <c r="G6" s="71"/>
      <c r="H6" s="71"/>
      <c r="I6" s="71"/>
      <c r="J6" s="71"/>
      <c r="K6" s="71"/>
      <c r="L6" s="72"/>
      <c r="N6" s="42" t="s">
        <v>1</v>
      </c>
      <c r="O6" s="43"/>
      <c r="P6" s="44"/>
      <c r="R6" s="42" t="s">
        <v>2</v>
      </c>
      <c r="S6" s="43"/>
      <c r="T6" s="44"/>
    </row>
    <row r="7" spans="1:21" x14ac:dyDescent="0.25">
      <c r="A7" s="2"/>
      <c r="B7" s="3" t="s">
        <v>3</v>
      </c>
      <c r="C7" s="45" t="s">
        <v>4</v>
      </c>
      <c r="D7" s="46"/>
      <c r="E7" s="46"/>
      <c r="F7" s="47"/>
      <c r="G7" s="45" t="s">
        <v>5</v>
      </c>
      <c r="H7" s="46"/>
      <c r="I7" s="46"/>
      <c r="J7" s="47"/>
      <c r="K7" s="3" t="s">
        <v>6</v>
      </c>
      <c r="L7" s="4" t="s">
        <v>7</v>
      </c>
      <c r="N7" s="5" t="s">
        <v>8</v>
      </c>
      <c r="O7" s="5" t="s">
        <v>9</v>
      </c>
      <c r="P7" s="5" t="s">
        <v>10</v>
      </c>
      <c r="R7" s="5" t="s">
        <v>11</v>
      </c>
      <c r="S7" s="5" t="s">
        <v>12</v>
      </c>
      <c r="T7" s="5" t="s">
        <v>13</v>
      </c>
    </row>
    <row r="8" spans="1:21" x14ac:dyDescent="0.25">
      <c r="A8" s="2"/>
      <c r="B8" s="6"/>
      <c r="C8" s="48"/>
      <c r="D8" s="49"/>
      <c r="E8" s="49"/>
      <c r="F8" s="50"/>
      <c r="G8" s="48"/>
      <c r="H8" s="49"/>
      <c r="I8" s="49"/>
      <c r="J8" s="50"/>
      <c r="K8" s="6" t="s">
        <v>14</v>
      </c>
      <c r="L8" s="7"/>
      <c r="N8" s="6" t="s">
        <v>14</v>
      </c>
      <c r="O8" s="6" t="s">
        <v>14</v>
      </c>
      <c r="P8" s="6" t="s">
        <v>14</v>
      </c>
      <c r="R8" s="6" t="s">
        <v>15</v>
      </c>
      <c r="S8" s="6" t="s">
        <v>16</v>
      </c>
      <c r="T8" s="6" t="s">
        <v>17</v>
      </c>
    </row>
    <row r="9" spans="1:21" x14ac:dyDescent="0.25">
      <c r="A9" s="2"/>
      <c r="B9" s="51" t="s">
        <v>18</v>
      </c>
      <c r="C9" s="38" t="s">
        <v>24</v>
      </c>
      <c r="D9" s="38"/>
      <c r="E9" s="38"/>
      <c r="F9" s="38"/>
      <c r="G9" s="38"/>
      <c r="H9" s="38"/>
      <c r="I9" s="38"/>
      <c r="J9" s="38"/>
      <c r="K9" s="8">
        <v>4.0000000000000001E-3</v>
      </c>
      <c r="L9" s="9"/>
      <c r="N9" s="10">
        <f>K9/2</f>
        <v>2E-3</v>
      </c>
      <c r="O9" s="10"/>
      <c r="P9" s="10"/>
      <c r="R9" s="11"/>
      <c r="S9" s="12">
        <v>0</v>
      </c>
      <c r="T9" s="12">
        <f>K9*S9</f>
        <v>0</v>
      </c>
      <c r="U9" s="13">
        <f>R9*S9</f>
        <v>0</v>
      </c>
    </row>
    <row r="10" spans="1:21" x14ac:dyDescent="0.25">
      <c r="A10" s="2"/>
      <c r="B10" s="52"/>
      <c r="C10" s="38" t="s">
        <v>25</v>
      </c>
      <c r="D10" s="38"/>
      <c r="E10" s="38"/>
      <c r="F10" s="38"/>
      <c r="G10" s="38"/>
      <c r="H10" s="38"/>
      <c r="I10" s="38"/>
      <c r="J10" s="38"/>
      <c r="K10" s="10">
        <v>7.0000000000000007E-2</v>
      </c>
      <c r="L10" s="9"/>
      <c r="N10" s="10">
        <f t="shared" ref="N10:N18" si="0">K10/2</f>
        <v>3.5000000000000003E-2</v>
      </c>
      <c r="O10" s="10"/>
      <c r="P10" s="10"/>
      <c r="R10" s="11"/>
      <c r="S10" s="12">
        <v>150</v>
      </c>
      <c r="T10" s="12">
        <f>K10*S10</f>
        <v>10.500000000000002</v>
      </c>
      <c r="U10" s="13">
        <f>R10*S10</f>
        <v>0</v>
      </c>
    </row>
    <row r="11" spans="1:21" x14ac:dyDescent="0.25">
      <c r="A11" s="2"/>
      <c r="B11" s="53"/>
      <c r="C11" s="39" t="s">
        <v>22</v>
      </c>
      <c r="D11" s="39"/>
      <c r="E11" s="39"/>
      <c r="F11" s="39"/>
      <c r="G11" s="39"/>
      <c r="H11" s="39"/>
      <c r="I11" s="39"/>
      <c r="J11" s="39"/>
      <c r="K11" s="35">
        <v>0.36</v>
      </c>
      <c r="L11" s="15"/>
      <c r="N11" s="10">
        <f t="shared" si="0"/>
        <v>0.18</v>
      </c>
      <c r="O11" s="16"/>
      <c r="P11" s="16"/>
      <c r="R11" s="17"/>
      <c r="S11" s="18">
        <v>65</v>
      </c>
      <c r="T11" s="12">
        <f t="shared" ref="T11:T17" si="1">K11*S11</f>
        <v>23.4</v>
      </c>
      <c r="U11" s="13">
        <f>R11*S11</f>
        <v>0</v>
      </c>
    </row>
    <row r="12" spans="1:21" x14ac:dyDescent="0.25">
      <c r="A12" s="2"/>
      <c r="B12" s="51" t="s">
        <v>31</v>
      </c>
      <c r="C12" s="39" t="s">
        <v>26</v>
      </c>
      <c r="D12" s="39"/>
      <c r="E12" s="39"/>
      <c r="F12" s="39"/>
      <c r="G12" s="39"/>
      <c r="H12" s="39"/>
      <c r="I12" s="39"/>
      <c r="J12" s="39"/>
      <c r="K12" s="14">
        <v>0.06</v>
      </c>
      <c r="L12" s="15"/>
      <c r="N12" s="10">
        <f t="shared" si="0"/>
        <v>0.03</v>
      </c>
      <c r="O12" s="16"/>
      <c r="P12" s="16"/>
      <c r="R12" s="11"/>
      <c r="S12" s="12">
        <v>75</v>
      </c>
      <c r="T12" s="12">
        <f t="shared" si="1"/>
        <v>4.5</v>
      </c>
      <c r="U12" s="13">
        <f>R12*S12</f>
        <v>0</v>
      </c>
    </row>
    <row r="13" spans="1:21" x14ac:dyDescent="0.25">
      <c r="A13" s="2"/>
      <c r="B13" s="52"/>
      <c r="C13" s="39" t="s">
        <v>27</v>
      </c>
      <c r="D13" s="39"/>
      <c r="E13" s="39"/>
      <c r="F13" s="39"/>
      <c r="G13" s="39"/>
      <c r="H13" s="39"/>
      <c r="I13" s="39"/>
      <c r="J13" s="39"/>
      <c r="K13" s="35">
        <v>0.24</v>
      </c>
      <c r="L13" s="15"/>
      <c r="N13" s="10">
        <f t="shared" si="0"/>
        <v>0.12</v>
      </c>
      <c r="O13" s="16"/>
      <c r="P13" s="16"/>
      <c r="R13" s="17"/>
      <c r="S13" s="18">
        <v>70</v>
      </c>
      <c r="T13" s="12">
        <f t="shared" si="1"/>
        <v>16.8</v>
      </c>
      <c r="U13" s="13">
        <f>R13*S13</f>
        <v>0</v>
      </c>
    </row>
    <row r="14" spans="1:21" ht="15.75" customHeight="1" x14ac:dyDescent="0.25">
      <c r="A14" s="2"/>
      <c r="B14" s="52"/>
      <c r="C14" s="40" t="s">
        <v>21</v>
      </c>
      <c r="D14" s="41"/>
      <c r="E14" s="41"/>
      <c r="F14" s="41"/>
      <c r="G14" s="73"/>
      <c r="H14" s="39"/>
      <c r="I14" s="39"/>
      <c r="J14" s="39"/>
      <c r="K14" s="35">
        <v>0</v>
      </c>
      <c r="L14" s="15"/>
      <c r="N14" s="10">
        <f t="shared" si="0"/>
        <v>0</v>
      </c>
      <c r="O14" s="16"/>
      <c r="P14" s="16"/>
      <c r="R14" s="17"/>
      <c r="S14" s="18">
        <v>180</v>
      </c>
      <c r="T14" s="12">
        <f t="shared" si="1"/>
        <v>0</v>
      </c>
      <c r="U14" s="13">
        <f t="shared" ref="U14:U17" si="2">R14*S14</f>
        <v>0</v>
      </c>
    </row>
    <row r="15" spans="1:21" x14ac:dyDescent="0.25">
      <c r="A15" s="2"/>
      <c r="B15" s="52"/>
      <c r="C15" s="74" t="s">
        <v>28</v>
      </c>
      <c r="D15" s="75"/>
      <c r="E15" s="75"/>
      <c r="F15" s="40"/>
      <c r="G15" s="39"/>
      <c r="H15" s="39"/>
      <c r="I15" s="39"/>
      <c r="J15" s="39"/>
      <c r="K15" s="35">
        <v>0.01</v>
      </c>
      <c r="L15" s="15"/>
      <c r="N15" s="10">
        <f t="shared" si="0"/>
        <v>5.0000000000000001E-3</v>
      </c>
      <c r="O15" s="16"/>
      <c r="P15" s="16"/>
      <c r="R15" s="17"/>
      <c r="S15" s="18">
        <v>100</v>
      </c>
      <c r="T15" s="12">
        <f t="shared" si="1"/>
        <v>1</v>
      </c>
      <c r="U15" s="13">
        <f t="shared" si="2"/>
        <v>0</v>
      </c>
    </row>
    <row r="16" spans="1:21" x14ac:dyDescent="0.25">
      <c r="A16" s="2"/>
      <c r="B16" s="52"/>
      <c r="C16" s="40" t="s">
        <v>20</v>
      </c>
      <c r="D16" s="41"/>
      <c r="E16" s="41"/>
      <c r="F16" s="41"/>
      <c r="G16" s="39"/>
      <c r="H16" s="39"/>
      <c r="I16" s="39"/>
      <c r="J16" s="39"/>
      <c r="K16" s="14">
        <v>6.0000000000000001E-3</v>
      </c>
      <c r="L16" s="15"/>
      <c r="N16" s="10">
        <f>K16/2</f>
        <v>3.0000000000000001E-3</v>
      </c>
      <c r="O16" s="16"/>
      <c r="P16" s="16"/>
      <c r="R16" s="17"/>
      <c r="S16" s="18">
        <v>100</v>
      </c>
      <c r="T16" s="12">
        <f t="shared" si="1"/>
        <v>0.6</v>
      </c>
      <c r="U16" s="13">
        <f>R16*S16</f>
        <v>0</v>
      </c>
    </row>
    <row r="17" spans="1:21" x14ac:dyDescent="0.25">
      <c r="A17" s="2"/>
      <c r="B17" s="53"/>
      <c r="C17" s="40" t="s">
        <v>23</v>
      </c>
      <c r="D17" s="41"/>
      <c r="E17" s="41"/>
      <c r="F17" s="41"/>
      <c r="G17" s="39"/>
      <c r="H17" s="39"/>
      <c r="I17" s="39"/>
      <c r="J17" s="39"/>
      <c r="K17" s="14">
        <v>0.2</v>
      </c>
      <c r="L17" s="15"/>
      <c r="N17" s="10">
        <f t="shared" si="0"/>
        <v>0.1</v>
      </c>
      <c r="O17" s="16"/>
      <c r="P17" s="16"/>
      <c r="R17" s="17"/>
      <c r="S17" s="18">
        <v>100</v>
      </c>
      <c r="T17" s="12">
        <f t="shared" si="1"/>
        <v>20</v>
      </c>
      <c r="U17" s="13">
        <f t="shared" si="2"/>
        <v>0</v>
      </c>
    </row>
    <row r="18" spans="1:21" x14ac:dyDescent="0.25">
      <c r="A18" s="2"/>
      <c r="B18" s="32" t="s">
        <v>30</v>
      </c>
      <c r="C18" s="40" t="s">
        <v>29</v>
      </c>
      <c r="D18" s="41"/>
      <c r="E18" s="41"/>
      <c r="F18" s="41"/>
      <c r="G18" s="33"/>
      <c r="H18" s="33"/>
      <c r="I18" s="33"/>
      <c r="J18" s="33"/>
      <c r="K18" s="14">
        <v>0.05</v>
      </c>
      <c r="L18" s="15"/>
      <c r="N18" s="10">
        <f t="shared" si="0"/>
        <v>2.5000000000000001E-2</v>
      </c>
      <c r="O18" s="16"/>
      <c r="P18" s="16"/>
      <c r="R18" s="17"/>
      <c r="S18" s="18"/>
      <c r="T18" s="12"/>
      <c r="U18" s="13"/>
    </row>
    <row r="19" spans="1:21" x14ac:dyDescent="0.25">
      <c r="K19" s="27">
        <f>SUM(K9:K18)</f>
        <v>1</v>
      </c>
      <c r="N19" s="20">
        <f>SUM(N9:N18)</f>
        <v>0.5</v>
      </c>
      <c r="O19" s="20" t="e">
        <f>SUM(#REF!)</f>
        <v>#REF!</v>
      </c>
      <c r="P19" s="21" t="e">
        <f>SUM(#REF!)</f>
        <v>#REF!</v>
      </c>
      <c r="T19" s="13">
        <f>SUM(T9:T18)</f>
        <v>76.800000000000011</v>
      </c>
      <c r="U19" s="13" t="e">
        <f>SUM(#REF!)</f>
        <v>#REF!</v>
      </c>
    </row>
    <row r="20" spans="1:21" x14ac:dyDescent="0.25">
      <c r="L20" s="22"/>
      <c r="N20" s="23"/>
      <c r="O20" s="23"/>
      <c r="P20" s="23"/>
    </row>
    <row r="21" spans="1:21" x14ac:dyDescent="0.25">
      <c r="B21" s="24" t="s">
        <v>19</v>
      </c>
    </row>
    <row r="22" spans="1:21" ht="15.75" customHeight="1" x14ac:dyDescent="0.25">
      <c r="B22" s="25">
        <v>1</v>
      </c>
      <c r="C22" s="36" t="s">
        <v>32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T22" s="20"/>
    </row>
    <row r="23" spans="1:21" ht="15.75" customHeight="1" x14ac:dyDescent="0.25">
      <c r="B23" s="25">
        <v>2</v>
      </c>
      <c r="C23" s="36" t="s">
        <v>37</v>
      </c>
      <c r="D23" s="36"/>
      <c r="E23" s="36"/>
      <c r="F23" s="36"/>
      <c r="G23" s="36"/>
      <c r="H23" s="36"/>
      <c r="I23" s="36"/>
      <c r="J23" s="36"/>
      <c r="K23" s="36"/>
      <c r="L23" s="36"/>
      <c r="M23" s="34"/>
      <c r="N23" s="34"/>
      <c r="O23" s="34"/>
      <c r="P23" s="34"/>
      <c r="T23" s="20"/>
    </row>
    <row r="24" spans="1:21" ht="16.5" customHeight="1" x14ac:dyDescent="0.25">
      <c r="B24" s="25">
        <v>3</v>
      </c>
      <c r="C24" s="37" t="s">
        <v>35</v>
      </c>
      <c r="D24" s="37"/>
      <c r="E24" s="37"/>
      <c r="F24" s="37"/>
      <c r="G24" s="37"/>
      <c r="H24" s="37"/>
      <c r="I24" s="37"/>
      <c r="J24" s="37"/>
      <c r="K24" s="37"/>
      <c r="L24" s="37"/>
    </row>
    <row r="25" spans="1:21" ht="15.75" customHeight="1" x14ac:dyDescent="0.25">
      <c r="B25" s="2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4"/>
      <c r="N25" s="34"/>
      <c r="O25" s="34"/>
      <c r="P25" s="34"/>
      <c r="T25" s="20"/>
    </row>
  </sheetData>
  <mergeCells count="36">
    <mergeCell ref="C22:P22"/>
    <mergeCell ref="C23:L23"/>
    <mergeCell ref="C24:L24"/>
    <mergeCell ref="C25:L25"/>
    <mergeCell ref="G15:J15"/>
    <mergeCell ref="C16:F16"/>
    <mergeCell ref="G16:J16"/>
    <mergeCell ref="C17:F17"/>
    <mergeCell ref="G17:J17"/>
    <mergeCell ref="C18:F18"/>
    <mergeCell ref="C11:F11"/>
    <mergeCell ref="G11:J11"/>
    <mergeCell ref="B12:B17"/>
    <mergeCell ref="C12:F12"/>
    <mergeCell ref="G12:J12"/>
    <mergeCell ref="C13:F13"/>
    <mergeCell ref="G13:J13"/>
    <mergeCell ref="C14:F14"/>
    <mergeCell ref="G14:J14"/>
    <mergeCell ref="C15:F15"/>
    <mergeCell ref="R6:T6"/>
    <mergeCell ref="C7:F7"/>
    <mergeCell ref="G7:J7"/>
    <mergeCell ref="C8:F8"/>
    <mergeCell ref="G8:J8"/>
    <mergeCell ref="B9:B11"/>
    <mergeCell ref="C9:F9"/>
    <mergeCell ref="G9:J9"/>
    <mergeCell ref="C10:F10"/>
    <mergeCell ref="G10:J10"/>
    <mergeCell ref="A2:A4"/>
    <mergeCell ref="B2:N4"/>
    <mergeCell ref="O2:P4"/>
    <mergeCell ref="B5:N5"/>
    <mergeCell ref="B6:L6"/>
    <mergeCell ref="N6:P6"/>
  </mergeCells>
  <pageMargins left="0.7" right="0.7" top="0.75" bottom="0.75" header="0.3" footer="0.3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90" zoomScaleNormal="90" workbookViewId="0">
      <selection activeCell="C24" sqref="C24:L24"/>
    </sheetView>
  </sheetViews>
  <sheetFormatPr defaultRowHeight="15" x14ac:dyDescent="0.25"/>
  <cols>
    <col min="1" max="1" width="14" style="1" customWidth="1"/>
    <col min="2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9.425781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54"/>
      <c r="B2" s="55" t="s">
        <v>33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64" t="s">
        <v>36</v>
      </c>
      <c r="P2" s="65"/>
    </row>
    <row r="3" spans="1:21" ht="15" customHeight="1" x14ac:dyDescent="0.25">
      <c r="A3" s="54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66"/>
      <c r="P3" s="67"/>
    </row>
    <row r="4" spans="1:21" ht="15.75" customHeight="1" thickBot="1" x14ac:dyDescent="0.3">
      <c r="A4" s="54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68"/>
      <c r="P4" s="69"/>
    </row>
    <row r="5" spans="1:21" ht="21.75" thickBot="1" x14ac:dyDescent="0.3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21" ht="15.75" thickBot="1" x14ac:dyDescent="0.3">
      <c r="A6" s="2" t="s">
        <v>34</v>
      </c>
      <c r="B6" s="70" t="s">
        <v>0</v>
      </c>
      <c r="C6" s="71"/>
      <c r="D6" s="71"/>
      <c r="E6" s="71"/>
      <c r="F6" s="71"/>
      <c r="G6" s="71"/>
      <c r="H6" s="71"/>
      <c r="I6" s="71"/>
      <c r="J6" s="71"/>
      <c r="K6" s="71"/>
      <c r="L6" s="72"/>
      <c r="N6" s="42" t="s">
        <v>1</v>
      </c>
      <c r="O6" s="43"/>
      <c r="P6" s="44"/>
      <c r="R6" s="42" t="s">
        <v>2</v>
      </c>
      <c r="S6" s="43"/>
      <c r="T6" s="44"/>
    </row>
    <row r="7" spans="1:21" x14ac:dyDescent="0.25">
      <c r="A7" s="2"/>
      <c r="B7" s="3" t="s">
        <v>3</v>
      </c>
      <c r="C7" s="45" t="s">
        <v>4</v>
      </c>
      <c r="D7" s="46"/>
      <c r="E7" s="46"/>
      <c r="F7" s="47"/>
      <c r="G7" s="45" t="s">
        <v>5</v>
      </c>
      <c r="H7" s="46"/>
      <c r="I7" s="46"/>
      <c r="J7" s="47"/>
      <c r="K7" s="3" t="s">
        <v>6</v>
      </c>
      <c r="L7" s="4" t="s">
        <v>7</v>
      </c>
      <c r="N7" s="5" t="s">
        <v>8</v>
      </c>
      <c r="O7" s="5" t="s">
        <v>9</v>
      </c>
      <c r="P7" s="5" t="s">
        <v>10</v>
      </c>
      <c r="R7" s="5" t="s">
        <v>11</v>
      </c>
      <c r="S7" s="5" t="s">
        <v>12</v>
      </c>
      <c r="T7" s="5" t="s">
        <v>13</v>
      </c>
    </row>
    <row r="8" spans="1:21" x14ac:dyDescent="0.25">
      <c r="A8" s="2"/>
      <c r="B8" s="6"/>
      <c r="C8" s="48"/>
      <c r="D8" s="49"/>
      <c r="E8" s="49"/>
      <c r="F8" s="50"/>
      <c r="G8" s="48"/>
      <c r="H8" s="49"/>
      <c r="I8" s="49"/>
      <c r="J8" s="50"/>
      <c r="K8" s="6" t="s">
        <v>14</v>
      </c>
      <c r="L8" s="7"/>
      <c r="N8" s="6" t="s">
        <v>14</v>
      </c>
      <c r="O8" s="6" t="s">
        <v>14</v>
      </c>
      <c r="P8" s="6" t="s">
        <v>14</v>
      </c>
      <c r="R8" s="6" t="s">
        <v>15</v>
      </c>
      <c r="S8" s="6" t="s">
        <v>16</v>
      </c>
      <c r="T8" s="6" t="s">
        <v>17</v>
      </c>
    </row>
    <row r="9" spans="1:21" x14ac:dyDescent="0.25">
      <c r="A9" s="2"/>
      <c r="B9" s="51" t="s">
        <v>18</v>
      </c>
      <c r="C9" s="38" t="s">
        <v>24</v>
      </c>
      <c r="D9" s="38"/>
      <c r="E9" s="38"/>
      <c r="F9" s="38"/>
      <c r="G9" s="38"/>
      <c r="H9" s="38"/>
      <c r="I9" s="38"/>
      <c r="J9" s="38"/>
      <c r="K9" s="8">
        <v>4.0000000000000001E-3</v>
      </c>
      <c r="L9" s="9"/>
      <c r="N9" s="10">
        <f>K9/2</f>
        <v>2E-3</v>
      </c>
      <c r="O9" s="10"/>
      <c r="P9" s="10"/>
      <c r="R9" s="11"/>
      <c r="S9" s="12">
        <v>0</v>
      </c>
      <c r="T9" s="12">
        <f>K9*S9</f>
        <v>0</v>
      </c>
      <c r="U9" s="13">
        <f>R9*S9</f>
        <v>0</v>
      </c>
    </row>
    <row r="10" spans="1:21" x14ac:dyDescent="0.25">
      <c r="A10" s="2"/>
      <c r="B10" s="52"/>
      <c r="C10" s="38" t="s">
        <v>25</v>
      </c>
      <c r="D10" s="38"/>
      <c r="E10" s="38"/>
      <c r="F10" s="38"/>
      <c r="G10" s="38"/>
      <c r="H10" s="38"/>
      <c r="I10" s="38"/>
      <c r="J10" s="38"/>
      <c r="K10" s="10">
        <v>7.0000000000000007E-2</v>
      </c>
      <c r="L10" s="9"/>
      <c r="N10" s="10">
        <f t="shared" ref="N10:N18" si="0">K10/2</f>
        <v>3.5000000000000003E-2</v>
      </c>
      <c r="O10" s="10"/>
      <c r="P10" s="10"/>
      <c r="R10" s="11"/>
      <c r="S10" s="12">
        <v>150</v>
      </c>
      <c r="T10" s="12">
        <f>K10*S10</f>
        <v>10.500000000000002</v>
      </c>
      <c r="U10" s="13">
        <f>R10*S10</f>
        <v>0</v>
      </c>
    </row>
    <row r="11" spans="1:21" x14ac:dyDescent="0.25">
      <c r="A11" s="2"/>
      <c r="B11" s="53"/>
      <c r="C11" s="39" t="s">
        <v>22</v>
      </c>
      <c r="D11" s="39"/>
      <c r="E11" s="39"/>
      <c r="F11" s="39"/>
      <c r="G11" s="39"/>
      <c r="H11" s="39"/>
      <c r="I11" s="39"/>
      <c r="J11" s="39"/>
      <c r="K11" s="14">
        <v>0.33</v>
      </c>
      <c r="L11" s="15"/>
      <c r="N11" s="10">
        <f t="shared" si="0"/>
        <v>0.16500000000000001</v>
      </c>
      <c r="O11" s="16"/>
      <c r="P11" s="16"/>
      <c r="R11" s="17"/>
      <c r="S11" s="18">
        <v>65</v>
      </c>
      <c r="T11" s="12">
        <f t="shared" ref="T11:T17" si="1">K11*S11</f>
        <v>21.45</v>
      </c>
      <c r="U11" s="13">
        <f>R11*S11</f>
        <v>0</v>
      </c>
    </row>
    <row r="12" spans="1:21" x14ac:dyDescent="0.25">
      <c r="A12" s="2"/>
      <c r="B12" s="51" t="s">
        <v>31</v>
      </c>
      <c r="C12" s="39" t="s">
        <v>26</v>
      </c>
      <c r="D12" s="39"/>
      <c r="E12" s="39"/>
      <c r="F12" s="39"/>
      <c r="G12" s="39"/>
      <c r="H12" s="39"/>
      <c r="I12" s="39"/>
      <c r="J12" s="39"/>
      <c r="K12" s="14">
        <v>0.1</v>
      </c>
      <c r="L12" s="15"/>
      <c r="N12" s="10">
        <f t="shared" si="0"/>
        <v>0.05</v>
      </c>
      <c r="O12" s="16"/>
      <c r="P12" s="16"/>
      <c r="R12" s="11"/>
      <c r="S12" s="12">
        <v>75</v>
      </c>
      <c r="T12" s="12">
        <f t="shared" si="1"/>
        <v>7.5</v>
      </c>
      <c r="U12" s="13">
        <f>R12*S12</f>
        <v>0</v>
      </c>
    </row>
    <row r="13" spans="1:21" x14ac:dyDescent="0.25">
      <c r="A13" s="2"/>
      <c r="B13" s="52"/>
      <c r="C13" s="39" t="s">
        <v>27</v>
      </c>
      <c r="D13" s="39"/>
      <c r="E13" s="39"/>
      <c r="F13" s="39"/>
      <c r="G13" s="39"/>
      <c r="H13" s="39"/>
      <c r="I13" s="39"/>
      <c r="J13" s="39"/>
      <c r="K13" s="14">
        <v>0.18</v>
      </c>
      <c r="L13" s="15"/>
      <c r="N13" s="10">
        <f t="shared" si="0"/>
        <v>0.09</v>
      </c>
      <c r="O13" s="16"/>
      <c r="P13" s="16"/>
      <c r="R13" s="17"/>
      <c r="S13" s="18">
        <v>70</v>
      </c>
      <c r="T13" s="12">
        <f t="shared" si="1"/>
        <v>12.6</v>
      </c>
      <c r="U13" s="13">
        <f>R13*S13</f>
        <v>0</v>
      </c>
    </row>
    <row r="14" spans="1:21" ht="15.75" customHeight="1" x14ac:dyDescent="0.25">
      <c r="A14" s="2"/>
      <c r="B14" s="52"/>
      <c r="C14" s="40" t="s">
        <v>21</v>
      </c>
      <c r="D14" s="41"/>
      <c r="E14" s="41"/>
      <c r="F14" s="41"/>
      <c r="G14" s="73"/>
      <c r="H14" s="39"/>
      <c r="I14" s="39"/>
      <c r="J14" s="39"/>
      <c r="K14" s="14">
        <v>0.03</v>
      </c>
      <c r="L14" s="15"/>
      <c r="N14" s="10">
        <f t="shared" si="0"/>
        <v>1.4999999999999999E-2</v>
      </c>
      <c r="O14" s="16"/>
      <c r="P14" s="16"/>
      <c r="R14" s="17"/>
      <c r="S14" s="18">
        <v>180</v>
      </c>
      <c r="T14" s="12">
        <f t="shared" si="1"/>
        <v>5.3999999999999995</v>
      </c>
      <c r="U14" s="13">
        <f t="shared" ref="U14:U17" si="2">R14*S14</f>
        <v>0</v>
      </c>
    </row>
    <row r="15" spans="1:21" x14ac:dyDescent="0.25">
      <c r="A15" s="2"/>
      <c r="B15" s="52"/>
      <c r="C15" s="74" t="s">
        <v>28</v>
      </c>
      <c r="D15" s="75"/>
      <c r="E15" s="75"/>
      <c r="F15" s="40"/>
      <c r="G15" s="39"/>
      <c r="H15" s="39"/>
      <c r="I15" s="39"/>
      <c r="J15" s="39"/>
      <c r="K15" s="14">
        <v>0.03</v>
      </c>
      <c r="L15" s="15"/>
      <c r="N15" s="10">
        <f t="shared" si="0"/>
        <v>1.4999999999999999E-2</v>
      </c>
      <c r="O15" s="16"/>
      <c r="P15" s="16"/>
      <c r="R15" s="17"/>
      <c r="S15" s="18">
        <v>100</v>
      </c>
      <c r="T15" s="12">
        <f t="shared" si="1"/>
        <v>3</v>
      </c>
      <c r="U15" s="13">
        <f t="shared" si="2"/>
        <v>0</v>
      </c>
    </row>
    <row r="16" spans="1:21" x14ac:dyDescent="0.25">
      <c r="A16" s="2"/>
      <c r="B16" s="52"/>
      <c r="C16" s="40" t="s">
        <v>20</v>
      </c>
      <c r="D16" s="41"/>
      <c r="E16" s="41"/>
      <c r="F16" s="41"/>
      <c r="G16" s="39"/>
      <c r="H16" s="39"/>
      <c r="I16" s="39"/>
      <c r="J16" s="39"/>
      <c r="K16" s="14">
        <v>6.0000000000000001E-3</v>
      </c>
      <c r="L16" s="15"/>
      <c r="N16" s="10">
        <f>K16/2</f>
        <v>3.0000000000000001E-3</v>
      </c>
      <c r="O16" s="16"/>
      <c r="P16" s="16"/>
      <c r="R16" s="17"/>
      <c r="S16" s="18">
        <v>100</v>
      </c>
      <c r="T16" s="12">
        <f t="shared" si="1"/>
        <v>0.6</v>
      </c>
      <c r="U16" s="13">
        <f>R16*S16</f>
        <v>0</v>
      </c>
    </row>
    <row r="17" spans="1:21" x14ac:dyDescent="0.25">
      <c r="A17" s="2"/>
      <c r="B17" s="53"/>
      <c r="C17" s="40" t="s">
        <v>23</v>
      </c>
      <c r="D17" s="41"/>
      <c r="E17" s="41"/>
      <c r="F17" s="41"/>
      <c r="G17" s="39"/>
      <c r="H17" s="39"/>
      <c r="I17" s="39"/>
      <c r="J17" s="39"/>
      <c r="K17" s="14">
        <v>0.2</v>
      </c>
      <c r="L17" s="15"/>
      <c r="N17" s="10">
        <f t="shared" si="0"/>
        <v>0.1</v>
      </c>
      <c r="O17" s="16"/>
      <c r="P17" s="16"/>
      <c r="R17" s="17"/>
      <c r="S17" s="18">
        <v>100</v>
      </c>
      <c r="T17" s="12">
        <f t="shared" si="1"/>
        <v>20</v>
      </c>
      <c r="U17" s="13">
        <f t="shared" si="2"/>
        <v>0</v>
      </c>
    </row>
    <row r="18" spans="1:21" x14ac:dyDescent="0.25">
      <c r="A18" s="2"/>
      <c r="B18" s="28" t="s">
        <v>30</v>
      </c>
      <c r="C18" s="40" t="s">
        <v>29</v>
      </c>
      <c r="D18" s="41"/>
      <c r="E18" s="41"/>
      <c r="F18" s="41"/>
      <c r="G18" s="19"/>
      <c r="H18" s="19"/>
      <c r="I18" s="19"/>
      <c r="J18" s="19"/>
      <c r="K18" s="14">
        <v>0.05</v>
      </c>
      <c r="L18" s="15"/>
      <c r="N18" s="10">
        <f t="shared" si="0"/>
        <v>2.5000000000000001E-2</v>
      </c>
      <c r="O18" s="16"/>
      <c r="P18" s="16"/>
      <c r="R18" s="17"/>
      <c r="S18" s="18"/>
      <c r="T18" s="12"/>
      <c r="U18" s="13"/>
    </row>
    <row r="19" spans="1:21" x14ac:dyDescent="0.25">
      <c r="K19" s="27">
        <f>SUM(K9:K18)</f>
        <v>1</v>
      </c>
      <c r="N19" s="20">
        <f>SUM(N9:N18)</f>
        <v>0.5</v>
      </c>
      <c r="O19" s="20" t="e">
        <f>SUM(#REF!)</f>
        <v>#REF!</v>
      </c>
      <c r="P19" s="21" t="e">
        <f>SUM(#REF!)</f>
        <v>#REF!</v>
      </c>
      <c r="T19" s="13">
        <f>SUM(T9:T18)</f>
        <v>81.050000000000011</v>
      </c>
      <c r="U19" s="13" t="e">
        <f>SUM(#REF!)</f>
        <v>#REF!</v>
      </c>
    </row>
    <row r="20" spans="1:21" x14ac:dyDescent="0.25">
      <c r="L20" s="22"/>
      <c r="N20" s="23"/>
      <c r="O20" s="23"/>
      <c r="P20" s="23"/>
    </row>
    <row r="21" spans="1:21" x14ac:dyDescent="0.25">
      <c r="B21" s="24" t="s">
        <v>19</v>
      </c>
    </row>
    <row r="22" spans="1:21" ht="15.75" customHeight="1" x14ac:dyDescent="0.25">
      <c r="B22" s="25">
        <v>1</v>
      </c>
      <c r="C22" s="36" t="s">
        <v>32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T22" s="20"/>
    </row>
    <row r="23" spans="1:21" ht="15.75" customHeight="1" x14ac:dyDescent="0.25">
      <c r="B23" s="25">
        <v>2</v>
      </c>
      <c r="C23" s="36" t="s">
        <v>37</v>
      </c>
      <c r="D23" s="36"/>
      <c r="E23" s="36"/>
      <c r="F23" s="36"/>
      <c r="G23" s="36"/>
      <c r="H23" s="36"/>
      <c r="I23" s="36"/>
      <c r="J23" s="36"/>
      <c r="K23" s="36"/>
      <c r="L23" s="36"/>
      <c r="M23" s="26"/>
      <c r="N23" s="26"/>
      <c r="O23" s="26"/>
      <c r="P23" s="26"/>
      <c r="T23" s="20"/>
    </row>
    <row r="24" spans="1:21" ht="16.5" customHeight="1" x14ac:dyDescent="0.25">
      <c r="B24" s="25">
        <v>3</v>
      </c>
      <c r="C24" s="37" t="s">
        <v>35</v>
      </c>
      <c r="D24" s="37"/>
      <c r="E24" s="37"/>
      <c r="F24" s="37"/>
      <c r="G24" s="37"/>
      <c r="H24" s="37"/>
      <c r="I24" s="37"/>
      <c r="J24" s="37"/>
      <c r="K24" s="37"/>
      <c r="L24" s="37"/>
    </row>
    <row r="25" spans="1:21" ht="15.75" customHeight="1" x14ac:dyDescent="0.25">
      <c r="B25" s="2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6"/>
      <c r="N25" s="26"/>
      <c r="O25" s="26"/>
      <c r="P25" s="26"/>
      <c r="T25" s="20"/>
    </row>
  </sheetData>
  <mergeCells count="36">
    <mergeCell ref="B9:B11"/>
    <mergeCell ref="B12:B17"/>
    <mergeCell ref="A2:A4"/>
    <mergeCell ref="B2:N4"/>
    <mergeCell ref="O2:P4"/>
    <mergeCell ref="B5:N5"/>
    <mergeCell ref="B6:L6"/>
    <mergeCell ref="N6:P6"/>
    <mergeCell ref="C13:F13"/>
    <mergeCell ref="G13:J13"/>
    <mergeCell ref="C14:F14"/>
    <mergeCell ref="G14:J14"/>
    <mergeCell ref="C15:F15"/>
    <mergeCell ref="G15:J15"/>
    <mergeCell ref="C10:F10"/>
    <mergeCell ref="G10:J10"/>
    <mergeCell ref="R6:T6"/>
    <mergeCell ref="C7:F7"/>
    <mergeCell ref="G7:J7"/>
    <mergeCell ref="C8:F8"/>
    <mergeCell ref="G8:J8"/>
    <mergeCell ref="C22:P22"/>
    <mergeCell ref="C23:L23"/>
    <mergeCell ref="C24:L24"/>
    <mergeCell ref="C25:L25"/>
    <mergeCell ref="C9:F9"/>
    <mergeCell ref="G9:J9"/>
    <mergeCell ref="G16:J16"/>
    <mergeCell ref="C17:F17"/>
    <mergeCell ref="G17:J17"/>
    <mergeCell ref="C18:F18"/>
    <mergeCell ref="C16:F16"/>
    <mergeCell ref="C11:F11"/>
    <mergeCell ref="G11:J11"/>
    <mergeCell ref="C12:F12"/>
    <mergeCell ref="G12:J12"/>
  </mergeCells>
  <pageMargins left="0.7" right="0.7" top="0.75" bottom="0.75" header="0.3" footer="0.3"/>
  <pageSetup paperSize="9" scale="6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90" zoomScaleNormal="90" workbookViewId="0">
      <selection activeCell="C24" sqref="C24:L24"/>
    </sheetView>
  </sheetViews>
  <sheetFormatPr defaultRowHeight="15" x14ac:dyDescent="0.25"/>
  <cols>
    <col min="1" max="1" width="14" style="1" customWidth="1"/>
    <col min="2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9.425781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54"/>
      <c r="B2" s="55" t="s">
        <v>33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64" t="s">
        <v>36</v>
      </c>
      <c r="P2" s="65"/>
    </row>
    <row r="3" spans="1:21" ht="15" customHeight="1" x14ac:dyDescent="0.25">
      <c r="A3" s="54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66"/>
      <c r="P3" s="67"/>
    </row>
    <row r="4" spans="1:21" ht="15.75" customHeight="1" thickBot="1" x14ac:dyDescent="0.3">
      <c r="A4" s="54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68"/>
      <c r="P4" s="69"/>
    </row>
    <row r="5" spans="1:21" ht="21.75" thickBot="1" x14ac:dyDescent="0.3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21" ht="15.75" thickBot="1" x14ac:dyDescent="0.3">
      <c r="A6" s="2" t="s">
        <v>38</v>
      </c>
      <c r="B6" s="70" t="s">
        <v>0</v>
      </c>
      <c r="C6" s="71"/>
      <c r="D6" s="71"/>
      <c r="E6" s="71"/>
      <c r="F6" s="71"/>
      <c r="G6" s="71"/>
      <c r="H6" s="71"/>
      <c r="I6" s="71"/>
      <c r="J6" s="71"/>
      <c r="K6" s="71"/>
      <c r="L6" s="72"/>
      <c r="N6" s="42" t="s">
        <v>1</v>
      </c>
      <c r="O6" s="43"/>
      <c r="P6" s="44"/>
      <c r="R6" s="42" t="s">
        <v>2</v>
      </c>
      <c r="S6" s="43"/>
      <c r="T6" s="44"/>
    </row>
    <row r="7" spans="1:21" x14ac:dyDescent="0.25">
      <c r="A7" s="2"/>
      <c r="B7" s="3" t="s">
        <v>3</v>
      </c>
      <c r="C7" s="45" t="s">
        <v>4</v>
      </c>
      <c r="D7" s="46"/>
      <c r="E7" s="46"/>
      <c r="F7" s="47"/>
      <c r="G7" s="45" t="s">
        <v>5</v>
      </c>
      <c r="H7" s="46"/>
      <c r="I7" s="46"/>
      <c r="J7" s="47"/>
      <c r="K7" s="3" t="s">
        <v>6</v>
      </c>
      <c r="L7" s="4" t="s">
        <v>7</v>
      </c>
      <c r="N7" s="5" t="s">
        <v>8</v>
      </c>
      <c r="O7" s="5" t="s">
        <v>9</v>
      </c>
      <c r="P7" s="5" t="s">
        <v>10</v>
      </c>
      <c r="R7" s="5" t="s">
        <v>11</v>
      </c>
      <c r="S7" s="5" t="s">
        <v>12</v>
      </c>
      <c r="T7" s="5" t="s">
        <v>13</v>
      </c>
    </row>
    <row r="8" spans="1:21" x14ac:dyDescent="0.25">
      <c r="A8" s="2"/>
      <c r="B8" s="6"/>
      <c r="C8" s="48"/>
      <c r="D8" s="49"/>
      <c r="E8" s="49"/>
      <c r="F8" s="50"/>
      <c r="G8" s="48"/>
      <c r="H8" s="49"/>
      <c r="I8" s="49"/>
      <c r="J8" s="50"/>
      <c r="K8" s="6" t="s">
        <v>14</v>
      </c>
      <c r="L8" s="7"/>
      <c r="N8" s="6" t="s">
        <v>14</v>
      </c>
      <c r="O8" s="6" t="s">
        <v>14</v>
      </c>
      <c r="P8" s="6" t="s">
        <v>14</v>
      </c>
      <c r="R8" s="6" t="s">
        <v>15</v>
      </c>
      <c r="S8" s="6" t="s">
        <v>16</v>
      </c>
      <c r="T8" s="6" t="s">
        <v>17</v>
      </c>
    </row>
    <row r="9" spans="1:21" x14ac:dyDescent="0.25">
      <c r="A9" s="2"/>
      <c r="B9" s="51" t="s">
        <v>18</v>
      </c>
      <c r="C9" s="38" t="s">
        <v>24</v>
      </c>
      <c r="D9" s="38"/>
      <c r="E9" s="38"/>
      <c r="F9" s="38"/>
      <c r="G9" s="38"/>
      <c r="H9" s="38"/>
      <c r="I9" s="38"/>
      <c r="J9" s="38"/>
      <c r="K9" s="8">
        <v>4.0000000000000001E-3</v>
      </c>
      <c r="L9" s="9"/>
      <c r="N9" s="10">
        <f>K9/2</f>
        <v>2E-3</v>
      </c>
      <c r="O9" s="10"/>
      <c r="P9" s="10"/>
      <c r="R9" s="11"/>
      <c r="S9" s="12">
        <v>0</v>
      </c>
      <c r="T9" s="12">
        <f>K9*S9</f>
        <v>0</v>
      </c>
      <c r="U9" s="13">
        <f>R9*S9</f>
        <v>0</v>
      </c>
    </row>
    <row r="10" spans="1:21" x14ac:dyDescent="0.25">
      <c r="A10" s="2"/>
      <c r="B10" s="52"/>
      <c r="C10" s="38" t="s">
        <v>25</v>
      </c>
      <c r="D10" s="38"/>
      <c r="E10" s="38"/>
      <c r="F10" s="38"/>
      <c r="G10" s="38"/>
      <c r="H10" s="38"/>
      <c r="I10" s="38"/>
      <c r="J10" s="38"/>
      <c r="K10" s="10">
        <v>7.0000000000000007E-2</v>
      </c>
      <c r="L10" s="9"/>
      <c r="N10" s="10">
        <f t="shared" ref="N10:N18" si="0">K10/2</f>
        <v>3.5000000000000003E-2</v>
      </c>
      <c r="O10" s="10"/>
      <c r="P10" s="10"/>
      <c r="R10" s="11"/>
      <c r="S10" s="12">
        <v>150</v>
      </c>
      <c r="T10" s="12">
        <f>K10*S10</f>
        <v>10.500000000000002</v>
      </c>
      <c r="U10" s="13">
        <f>R10*S10</f>
        <v>0</v>
      </c>
    </row>
    <row r="11" spans="1:21" x14ac:dyDescent="0.25">
      <c r="A11" s="2"/>
      <c r="B11" s="53"/>
      <c r="C11" s="39" t="s">
        <v>22</v>
      </c>
      <c r="D11" s="39"/>
      <c r="E11" s="39"/>
      <c r="F11" s="39"/>
      <c r="G11" s="39"/>
      <c r="H11" s="39"/>
      <c r="I11" s="39"/>
      <c r="J11" s="39"/>
      <c r="K11" s="35">
        <v>0.35</v>
      </c>
      <c r="L11" s="15"/>
      <c r="N11" s="10">
        <f t="shared" si="0"/>
        <v>0.17499999999999999</v>
      </c>
      <c r="O11" s="16"/>
      <c r="P11" s="16"/>
      <c r="R11" s="17"/>
      <c r="S11" s="18">
        <v>65</v>
      </c>
      <c r="T11" s="12">
        <f t="shared" ref="T11:T17" si="1">K11*S11</f>
        <v>22.75</v>
      </c>
      <c r="U11" s="13">
        <f>R11*S11</f>
        <v>0</v>
      </c>
    </row>
    <row r="12" spans="1:21" x14ac:dyDescent="0.25">
      <c r="A12" s="2"/>
      <c r="B12" s="51" t="s">
        <v>31</v>
      </c>
      <c r="C12" s="39" t="s">
        <v>26</v>
      </c>
      <c r="D12" s="39"/>
      <c r="E12" s="39"/>
      <c r="F12" s="39"/>
      <c r="G12" s="39"/>
      <c r="H12" s="39"/>
      <c r="I12" s="39"/>
      <c r="J12" s="39"/>
      <c r="K12" s="14">
        <v>0.1</v>
      </c>
      <c r="L12" s="15"/>
      <c r="N12" s="10">
        <f t="shared" si="0"/>
        <v>0.05</v>
      </c>
      <c r="O12" s="16"/>
      <c r="P12" s="16"/>
      <c r="R12" s="11"/>
      <c r="S12" s="12">
        <v>75</v>
      </c>
      <c r="T12" s="12">
        <f t="shared" si="1"/>
        <v>7.5</v>
      </c>
      <c r="U12" s="13">
        <f>R12*S12</f>
        <v>0</v>
      </c>
    </row>
    <row r="13" spans="1:21" x14ac:dyDescent="0.25">
      <c r="A13" s="2"/>
      <c r="B13" s="52"/>
      <c r="C13" s="39" t="s">
        <v>27</v>
      </c>
      <c r="D13" s="39"/>
      <c r="E13" s="39"/>
      <c r="F13" s="39"/>
      <c r="G13" s="39"/>
      <c r="H13" s="39"/>
      <c r="I13" s="39"/>
      <c r="J13" s="39"/>
      <c r="K13" s="14">
        <v>0.18</v>
      </c>
      <c r="L13" s="15"/>
      <c r="N13" s="10">
        <f t="shared" si="0"/>
        <v>0.09</v>
      </c>
      <c r="O13" s="16"/>
      <c r="P13" s="16"/>
      <c r="R13" s="17"/>
      <c r="S13" s="18">
        <v>70</v>
      </c>
      <c r="T13" s="12">
        <f t="shared" si="1"/>
        <v>12.6</v>
      </c>
      <c r="U13" s="13">
        <f>R13*S13</f>
        <v>0</v>
      </c>
    </row>
    <row r="14" spans="1:21" ht="15.75" customHeight="1" x14ac:dyDescent="0.25">
      <c r="A14" s="2"/>
      <c r="B14" s="52"/>
      <c r="C14" s="40" t="s">
        <v>21</v>
      </c>
      <c r="D14" s="41"/>
      <c r="E14" s="41"/>
      <c r="F14" s="41"/>
      <c r="G14" s="73"/>
      <c r="H14" s="39"/>
      <c r="I14" s="39"/>
      <c r="J14" s="39"/>
      <c r="K14" s="14">
        <v>0.03</v>
      </c>
      <c r="L14" s="15"/>
      <c r="N14" s="10">
        <f t="shared" si="0"/>
        <v>1.4999999999999999E-2</v>
      </c>
      <c r="O14" s="16"/>
      <c r="P14" s="16"/>
      <c r="R14" s="17"/>
      <c r="S14" s="18">
        <v>180</v>
      </c>
      <c r="T14" s="12">
        <f t="shared" si="1"/>
        <v>5.3999999999999995</v>
      </c>
      <c r="U14" s="13">
        <f t="shared" ref="U14:U17" si="2">R14*S14</f>
        <v>0</v>
      </c>
    </row>
    <row r="15" spans="1:21" x14ac:dyDescent="0.25">
      <c r="A15" s="2"/>
      <c r="B15" s="52"/>
      <c r="C15" s="74" t="s">
        <v>28</v>
      </c>
      <c r="D15" s="75"/>
      <c r="E15" s="75"/>
      <c r="F15" s="40"/>
      <c r="G15" s="39"/>
      <c r="H15" s="39"/>
      <c r="I15" s="39"/>
      <c r="J15" s="39"/>
      <c r="K15" s="35">
        <v>0.04</v>
      </c>
      <c r="L15" s="15"/>
      <c r="N15" s="10">
        <f t="shared" si="0"/>
        <v>0.02</v>
      </c>
      <c r="O15" s="16"/>
      <c r="P15" s="16"/>
      <c r="R15" s="17"/>
      <c r="S15" s="18">
        <v>100</v>
      </c>
      <c r="T15" s="12">
        <f t="shared" si="1"/>
        <v>4</v>
      </c>
      <c r="U15" s="13">
        <f t="shared" si="2"/>
        <v>0</v>
      </c>
    </row>
    <row r="16" spans="1:21" x14ac:dyDescent="0.25">
      <c r="A16" s="2"/>
      <c r="B16" s="52"/>
      <c r="C16" s="40" t="s">
        <v>20</v>
      </c>
      <c r="D16" s="41"/>
      <c r="E16" s="41"/>
      <c r="F16" s="41"/>
      <c r="G16" s="39"/>
      <c r="H16" s="39"/>
      <c r="I16" s="39"/>
      <c r="J16" s="39"/>
      <c r="K16" s="14">
        <v>6.0000000000000001E-3</v>
      </c>
      <c r="L16" s="15"/>
      <c r="N16" s="10">
        <f>K16/2</f>
        <v>3.0000000000000001E-3</v>
      </c>
      <c r="O16" s="16"/>
      <c r="P16" s="16"/>
      <c r="R16" s="17"/>
      <c r="S16" s="18">
        <v>100</v>
      </c>
      <c r="T16" s="12">
        <f t="shared" si="1"/>
        <v>0.6</v>
      </c>
      <c r="U16" s="13">
        <f>R16*S16</f>
        <v>0</v>
      </c>
    </row>
    <row r="17" spans="1:21" x14ac:dyDescent="0.25">
      <c r="A17" s="2"/>
      <c r="B17" s="53"/>
      <c r="C17" s="40" t="s">
        <v>23</v>
      </c>
      <c r="D17" s="41"/>
      <c r="E17" s="41"/>
      <c r="F17" s="41"/>
      <c r="G17" s="39"/>
      <c r="H17" s="39"/>
      <c r="I17" s="39"/>
      <c r="J17" s="39"/>
      <c r="K17" s="35">
        <v>0.17</v>
      </c>
      <c r="L17" s="15"/>
      <c r="N17" s="10">
        <f t="shared" si="0"/>
        <v>8.5000000000000006E-2</v>
      </c>
      <c r="O17" s="16"/>
      <c r="P17" s="16"/>
      <c r="R17" s="17"/>
      <c r="S17" s="18">
        <v>100</v>
      </c>
      <c r="T17" s="12">
        <f t="shared" si="1"/>
        <v>17</v>
      </c>
      <c r="U17" s="13">
        <f t="shared" si="2"/>
        <v>0</v>
      </c>
    </row>
    <row r="18" spans="1:21" x14ac:dyDescent="0.25">
      <c r="A18" s="2"/>
      <c r="B18" s="30" t="s">
        <v>30</v>
      </c>
      <c r="C18" s="40" t="s">
        <v>29</v>
      </c>
      <c r="D18" s="41"/>
      <c r="E18" s="41"/>
      <c r="F18" s="41"/>
      <c r="G18" s="29"/>
      <c r="H18" s="29"/>
      <c r="I18" s="29"/>
      <c r="J18" s="29"/>
      <c r="K18" s="14">
        <v>0.05</v>
      </c>
      <c r="L18" s="15"/>
      <c r="N18" s="10">
        <f t="shared" si="0"/>
        <v>2.5000000000000001E-2</v>
      </c>
      <c r="O18" s="16"/>
      <c r="P18" s="16"/>
      <c r="R18" s="17"/>
      <c r="S18" s="18"/>
      <c r="T18" s="12"/>
      <c r="U18" s="13"/>
    </row>
    <row r="19" spans="1:21" x14ac:dyDescent="0.25">
      <c r="K19" s="27">
        <f>SUM(K9:K18)</f>
        <v>1</v>
      </c>
      <c r="N19" s="20">
        <f>SUM(N9:N18)</f>
        <v>0.5</v>
      </c>
      <c r="O19" s="20" t="e">
        <f>SUM(#REF!)</f>
        <v>#REF!</v>
      </c>
      <c r="P19" s="21" t="e">
        <f>SUM(#REF!)</f>
        <v>#REF!</v>
      </c>
      <c r="T19" s="13">
        <f>SUM(T9:T18)</f>
        <v>80.349999999999994</v>
      </c>
      <c r="U19" s="13" t="e">
        <f>SUM(#REF!)</f>
        <v>#REF!</v>
      </c>
    </row>
    <row r="20" spans="1:21" x14ac:dyDescent="0.25">
      <c r="L20" s="22"/>
      <c r="N20" s="23"/>
      <c r="O20" s="23"/>
      <c r="P20" s="23"/>
    </row>
    <row r="21" spans="1:21" x14ac:dyDescent="0.25">
      <c r="B21" s="24" t="s">
        <v>19</v>
      </c>
    </row>
    <row r="22" spans="1:21" ht="15.75" customHeight="1" x14ac:dyDescent="0.25">
      <c r="B22" s="25">
        <v>1</v>
      </c>
      <c r="C22" s="36" t="s">
        <v>32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T22" s="20"/>
    </row>
    <row r="23" spans="1:21" ht="15.75" customHeight="1" x14ac:dyDescent="0.25">
      <c r="B23" s="25">
        <v>2</v>
      </c>
      <c r="C23" s="36" t="s">
        <v>37</v>
      </c>
      <c r="D23" s="36"/>
      <c r="E23" s="36"/>
      <c r="F23" s="36"/>
      <c r="G23" s="36"/>
      <c r="H23" s="36"/>
      <c r="I23" s="36"/>
      <c r="J23" s="36"/>
      <c r="K23" s="36"/>
      <c r="L23" s="36"/>
      <c r="M23" s="31"/>
      <c r="N23" s="31"/>
      <c r="O23" s="31"/>
      <c r="P23" s="31"/>
      <c r="T23" s="20"/>
    </row>
    <row r="24" spans="1:21" ht="16.5" customHeight="1" x14ac:dyDescent="0.25">
      <c r="B24" s="25">
        <v>3</v>
      </c>
      <c r="C24" s="37" t="s">
        <v>35</v>
      </c>
      <c r="D24" s="37"/>
      <c r="E24" s="37"/>
      <c r="F24" s="37"/>
      <c r="G24" s="37"/>
      <c r="H24" s="37"/>
      <c r="I24" s="37"/>
      <c r="J24" s="37"/>
      <c r="K24" s="37"/>
      <c r="L24" s="37"/>
    </row>
    <row r="25" spans="1:21" ht="15.75" customHeight="1" x14ac:dyDescent="0.25">
      <c r="B25" s="2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1"/>
      <c r="N25" s="31"/>
      <c r="O25" s="31"/>
      <c r="P25" s="31"/>
      <c r="T25" s="20"/>
    </row>
  </sheetData>
  <mergeCells count="36">
    <mergeCell ref="A2:A4"/>
    <mergeCell ref="B2:N4"/>
    <mergeCell ref="O2:P4"/>
    <mergeCell ref="B5:N5"/>
    <mergeCell ref="B6:L6"/>
    <mergeCell ref="N6:P6"/>
    <mergeCell ref="R6:T6"/>
    <mergeCell ref="C7:F7"/>
    <mergeCell ref="G7:J7"/>
    <mergeCell ref="C8:F8"/>
    <mergeCell ref="G8:J8"/>
    <mergeCell ref="C11:F11"/>
    <mergeCell ref="G11:J11"/>
    <mergeCell ref="B12:B17"/>
    <mergeCell ref="C12:F12"/>
    <mergeCell ref="G12:J12"/>
    <mergeCell ref="C13:F13"/>
    <mergeCell ref="G13:J13"/>
    <mergeCell ref="C14:F14"/>
    <mergeCell ref="G14:J14"/>
    <mergeCell ref="C15:F15"/>
    <mergeCell ref="B9:B11"/>
    <mergeCell ref="C9:F9"/>
    <mergeCell ref="G9:J9"/>
    <mergeCell ref="C10:F10"/>
    <mergeCell ref="G10:J10"/>
    <mergeCell ref="C22:P22"/>
    <mergeCell ref="C23:L23"/>
    <mergeCell ref="C24:L24"/>
    <mergeCell ref="C25:L25"/>
    <mergeCell ref="G15:J15"/>
    <mergeCell ref="C16:F16"/>
    <mergeCell ref="G16:J16"/>
    <mergeCell ref="C17:F17"/>
    <mergeCell ref="G17:J17"/>
    <mergeCell ref="C18:F18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DayC_14</vt:lpstr>
      <vt:lpstr>DayC_13</vt:lpstr>
      <vt:lpstr>DayC_8</vt:lpstr>
      <vt:lpstr>DayC_7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2018-09-18T02:11:47Z</cp:lastPrinted>
  <dcterms:created xsi:type="dcterms:W3CDTF">2018-09-16T07:42:58Z</dcterms:created>
  <dcterms:modified xsi:type="dcterms:W3CDTF">2018-10-07T08:26:47Z</dcterms:modified>
</cp:coreProperties>
</file>