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9320" windowHeight="7230" activeTab="1"/>
  </bookViews>
  <sheets>
    <sheet name="C1 Sales Budget" sheetId="1" r:id="rId1"/>
    <sheet name="C2 Sales Budget" sheetId="2" r:id="rId2"/>
    <sheet name="C3 Sales Budget" sheetId="3" r:id="rId3"/>
    <sheet name="C4 Sales Budget" sheetId="4" r:id="rId4"/>
  </sheets>
  <externalReferences>
    <externalReference r:id="rId5"/>
    <externalReference r:id="rId6"/>
    <externalReference r:id="rId7"/>
  </externalReferences>
  <calcPr calcId="124519"/>
</workbook>
</file>

<file path=xl/calcChain.xml><?xml version="1.0" encoding="utf-8"?>
<calcChain xmlns="http://schemas.openxmlformats.org/spreadsheetml/2006/main">
  <c r="E197" i="4"/>
  <c r="E196"/>
  <c r="E195"/>
  <c r="E194"/>
  <c r="E193"/>
  <c r="E192"/>
  <c r="E191"/>
  <c r="E190"/>
  <c r="E20"/>
  <c r="E189"/>
  <c r="E19"/>
  <c r="E188"/>
  <c r="E187"/>
  <c r="E186"/>
  <c r="E185"/>
  <c r="E184"/>
  <c r="E183"/>
  <c r="E33"/>
  <c r="E182"/>
  <c r="E181"/>
  <c r="E180"/>
  <c r="E179"/>
  <c r="E178"/>
  <c r="E28"/>
  <c r="E12"/>
  <c r="E177"/>
  <c r="E176"/>
  <c r="E175"/>
  <c r="E174"/>
  <c r="E173"/>
  <c r="E172"/>
  <c r="E171"/>
  <c r="E170"/>
  <c r="E169"/>
  <c r="E166"/>
  <c r="E165"/>
  <c r="E164"/>
  <c r="E163"/>
  <c r="E162"/>
  <c r="E161"/>
  <c r="E11"/>
  <c r="E16"/>
  <c r="E160"/>
  <c r="E159"/>
  <c r="E3"/>
  <c r="E158"/>
  <c r="E157"/>
  <c r="E13"/>
  <c r="E156"/>
  <c r="E155"/>
  <c r="E154"/>
  <c r="E153"/>
  <c r="E152"/>
  <c r="E15"/>
  <c r="E151"/>
  <c r="E10"/>
  <c r="E150"/>
  <c r="E149"/>
  <c r="E148"/>
  <c r="E147"/>
  <c r="E146"/>
  <c r="E145"/>
  <c r="E144"/>
  <c r="E143"/>
  <c r="E142"/>
  <c r="E141"/>
  <c r="E140"/>
  <c r="E27"/>
  <c r="E139"/>
  <c r="E138"/>
  <c r="E137"/>
  <c r="E136"/>
  <c r="E135"/>
  <c r="E134"/>
  <c r="E133"/>
  <c r="E26"/>
  <c r="E132"/>
  <c r="E131"/>
  <c r="E130"/>
  <c r="E25"/>
  <c r="E9"/>
  <c r="E128"/>
  <c r="E127"/>
  <c r="E126"/>
  <c r="E125"/>
  <c r="E8"/>
  <c r="E124"/>
  <c r="E123"/>
  <c r="E122"/>
  <c r="E121"/>
  <c r="E120"/>
  <c r="E7"/>
  <c r="E32"/>
  <c r="E118"/>
  <c r="E117"/>
  <c r="G115"/>
  <c r="E115"/>
  <c r="G114"/>
  <c r="E114"/>
  <c r="G113"/>
  <c r="G31"/>
  <c r="G112"/>
  <c r="G111"/>
  <c r="G110"/>
  <c r="G109"/>
  <c r="G108"/>
  <c r="G107"/>
  <c r="G30"/>
  <c r="G242" s="1"/>
  <c r="G106"/>
  <c r="G104"/>
  <c r="E101"/>
  <c r="E100"/>
  <c r="E99"/>
  <c r="G98"/>
  <c r="G96"/>
  <c r="G95"/>
  <c r="G94"/>
  <c r="G93"/>
  <c r="G92"/>
  <c r="E91"/>
  <c r="E89"/>
  <c r="E88"/>
  <c r="E85"/>
  <c r="G84"/>
  <c r="E84"/>
  <c r="G79"/>
  <c r="E79"/>
  <c r="G78"/>
  <c r="G77"/>
  <c r="G76"/>
  <c r="G75"/>
  <c r="E75"/>
  <c r="G74"/>
  <c r="E74"/>
  <c r="G73"/>
  <c r="G66"/>
  <c r="G65"/>
  <c r="E65"/>
  <c r="G64"/>
  <c r="E64"/>
  <c r="G63"/>
  <c r="E63"/>
  <c r="G62"/>
  <c r="E62"/>
  <c r="G61"/>
  <c r="E61"/>
  <c r="G60"/>
  <c r="E60"/>
  <c r="G59"/>
  <c r="G58"/>
  <c r="E58"/>
  <c r="G57"/>
  <c r="E57"/>
  <c r="G56"/>
  <c r="E56"/>
  <c r="G55"/>
  <c r="E55"/>
  <c r="G54"/>
  <c r="E54"/>
  <c r="G53"/>
  <c r="E53"/>
  <c r="G52"/>
  <c r="E52"/>
  <c r="G51"/>
  <c r="G50"/>
  <c r="E50"/>
  <c r="G49"/>
  <c r="G48"/>
  <c r="G47"/>
  <c r="E47"/>
  <c r="G46"/>
  <c r="G45"/>
  <c r="E45"/>
  <c r="G44"/>
  <c r="G6"/>
  <c r="E6"/>
  <c r="G5"/>
  <c r="E5"/>
  <c r="G4"/>
  <c r="G37"/>
  <c r="E4"/>
  <c r="G43"/>
  <c r="E43"/>
  <c r="G42"/>
  <c r="E42"/>
  <c r="G41"/>
  <c r="E29"/>
  <c r="E54" i="3"/>
  <c r="E53"/>
  <c r="E52"/>
  <c r="E50"/>
  <c r="E48"/>
  <c r="E47"/>
  <c r="E46"/>
  <c r="E45"/>
  <c r="E44"/>
  <c r="E43"/>
  <c r="E42"/>
  <c r="E41"/>
  <c r="E40"/>
  <c r="E39"/>
  <c r="E38"/>
  <c r="E37"/>
  <c r="G35"/>
  <c r="G34"/>
  <c r="G33"/>
  <c r="G32"/>
  <c r="E31"/>
  <c r="G30"/>
  <c r="E30"/>
  <c r="G29"/>
  <c r="E29"/>
  <c r="G25"/>
  <c r="E25"/>
  <c r="G16"/>
  <c r="G15"/>
  <c r="G14"/>
  <c r="G13"/>
  <c r="G12"/>
  <c r="G11"/>
  <c r="G10"/>
  <c r="G9"/>
  <c r="G8"/>
  <c r="G7"/>
  <c r="G55" s="1"/>
  <c r="G6"/>
  <c r="G5"/>
  <c r="E5"/>
  <c r="G209" i="2"/>
  <c r="E208"/>
  <c r="E14"/>
  <c r="E288"/>
  <c r="E91"/>
  <c r="E133"/>
  <c r="E287"/>
  <c r="E207"/>
  <c r="E70"/>
  <c r="E144"/>
  <c r="E325"/>
  <c r="E161"/>
  <c r="E69"/>
  <c r="E13"/>
  <c r="E175"/>
  <c r="E90"/>
  <c r="E309"/>
  <c r="E73"/>
  <c r="E109"/>
  <c r="E174"/>
  <c r="E259"/>
  <c r="E308"/>
  <c r="E206"/>
  <c r="E198"/>
  <c r="E215"/>
  <c r="E93"/>
  <c r="E89"/>
  <c r="E182"/>
  <c r="E224"/>
  <c r="E286"/>
  <c r="E311"/>
  <c r="E307"/>
  <c r="E231"/>
  <c r="E186"/>
  <c r="E166"/>
  <c r="E160"/>
  <c r="E128"/>
  <c r="E138"/>
  <c r="E97"/>
  <c r="E108"/>
  <c r="E68"/>
  <c r="E159"/>
  <c r="E165"/>
  <c r="E322"/>
  <c r="E134"/>
  <c r="E158"/>
  <c r="E285"/>
  <c r="E284"/>
  <c r="E157"/>
  <c r="E7"/>
  <c r="E317"/>
  <c r="E250"/>
  <c r="E67"/>
  <c r="E233"/>
  <c r="E221"/>
  <c r="E88"/>
  <c r="E223"/>
  <c r="E127"/>
  <c r="E225"/>
  <c r="E57"/>
  <c r="E306"/>
  <c r="E305"/>
  <c r="E156"/>
  <c r="E66"/>
  <c r="E249"/>
  <c r="E28"/>
  <c r="E205"/>
  <c r="E181"/>
  <c r="E155"/>
  <c r="E27"/>
  <c r="E185"/>
  <c r="E173"/>
  <c r="E204"/>
  <c r="E248"/>
  <c r="E126"/>
  <c r="E304"/>
  <c r="E65"/>
  <c r="E303"/>
  <c r="E26"/>
  <c r="E132"/>
  <c r="E283"/>
  <c r="E154"/>
  <c r="E25"/>
  <c r="E131"/>
  <c r="E282"/>
  <c r="E153"/>
  <c r="E321"/>
  <c r="E302"/>
  <c r="E247"/>
  <c r="E96"/>
  <c r="E125"/>
  <c r="E246"/>
  <c r="E218"/>
  <c r="E48"/>
  <c r="E64"/>
  <c r="E29"/>
  <c r="E40"/>
  <c r="E320"/>
  <c r="E301"/>
  <c r="E281"/>
  <c r="E197"/>
  <c r="E152"/>
  <c r="E124"/>
  <c r="E95"/>
  <c r="E92"/>
  <c r="E63"/>
  <c r="E180"/>
  <c r="E139"/>
  <c r="E319"/>
  <c r="E130"/>
  <c r="E184"/>
  <c r="E77"/>
  <c r="E107"/>
  <c r="E316"/>
  <c r="E245"/>
  <c r="E300"/>
  <c r="E280"/>
  <c r="E227"/>
  <c r="E229"/>
  <c r="E216"/>
  <c r="E24"/>
  <c r="E151"/>
  <c r="E143"/>
  <c r="E94"/>
  <c r="E87"/>
  <c r="E203"/>
  <c r="E12"/>
  <c r="E196"/>
  <c r="E123"/>
  <c r="E279"/>
  <c r="E244"/>
  <c r="E195"/>
  <c r="E52"/>
  <c r="E122"/>
  <c r="E278"/>
  <c r="E194"/>
  <c r="E86"/>
  <c r="E277"/>
  <c r="E230"/>
  <c r="E142"/>
  <c r="E243"/>
  <c r="E141"/>
  <c r="E23"/>
  <c r="E276"/>
  <c r="E172"/>
  <c r="E106"/>
  <c r="E299"/>
  <c r="E85"/>
  <c r="E324"/>
  <c r="E22"/>
  <c r="E84"/>
  <c r="E11"/>
  <c r="E147"/>
  <c r="E242"/>
  <c r="E121"/>
  <c r="E31"/>
  <c r="E188"/>
  <c r="E51"/>
  <c r="E240"/>
  <c r="E275"/>
  <c r="E120"/>
  <c r="E81"/>
  <c r="E274"/>
  <c r="E105"/>
  <c r="E193"/>
  <c r="E62"/>
  <c r="E273"/>
  <c r="E10"/>
  <c r="E119"/>
  <c r="E118"/>
  <c r="E226"/>
  <c r="E61"/>
  <c r="E202"/>
  <c r="E117"/>
  <c r="E80"/>
  <c r="E254"/>
  <c r="E272"/>
  <c r="G271"/>
  <c r="G238"/>
  <c r="G71"/>
  <c r="G232"/>
  <c r="G50"/>
  <c r="G192"/>
  <c r="G323"/>
  <c r="G20"/>
  <c r="G41" s="1"/>
  <c r="G328" s="1"/>
  <c r="G310"/>
  <c r="G137"/>
  <c r="G298"/>
  <c r="E104"/>
  <c r="E55"/>
  <c r="E54"/>
  <c r="E297"/>
  <c r="E296"/>
  <c r="E289"/>
  <c r="G145"/>
  <c r="E145"/>
  <c r="E270"/>
  <c r="E179"/>
  <c r="E177"/>
  <c r="G253"/>
  <c r="E253"/>
  <c r="E252"/>
  <c r="G113"/>
  <c r="E113"/>
  <c r="G74"/>
  <c r="G150"/>
  <c r="G212"/>
  <c r="G211"/>
  <c r="G210"/>
  <c r="G164"/>
  <c r="G183"/>
  <c r="G163"/>
  <c r="G129"/>
  <c r="G318"/>
  <c r="G3"/>
  <c r="E3"/>
  <c r="E315"/>
  <c r="E9"/>
  <c r="G236"/>
  <c r="E236"/>
  <c r="E162"/>
  <c r="E8"/>
  <c r="E258"/>
  <c r="G60"/>
  <c r="G190"/>
  <c r="G167"/>
  <c r="G269"/>
  <c r="E269"/>
  <c r="G268"/>
  <c r="E268"/>
  <c r="G149"/>
  <c r="E149"/>
  <c r="G47"/>
  <c r="E47"/>
  <c r="G267"/>
  <c r="E267"/>
  <c r="G103"/>
  <c r="E103"/>
  <c r="G266"/>
  <c r="E266"/>
  <c r="G265"/>
  <c r="E265"/>
  <c r="G264"/>
  <c r="E264"/>
  <c r="G257"/>
  <c r="G256"/>
  <c r="G255"/>
  <c r="G235"/>
  <c r="E235"/>
  <c r="G314"/>
  <c r="E314"/>
  <c r="G313"/>
  <c r="E313"/>
  <c r="G312"/>
  <c r="E312"/>
  <c r="G293"/>
  <c r="E293"/>
  <c r="G292"/>
  <c r="E292"/>
  <c r="G291"/>
  <c r="E291"/>
  <c r="G290"/>
  <c r="G263"/>
  <c r="E263"/>
  <c r="G262"/>
  <c r="E262"/>
  <c r="G261"/>
  <c r="E261"/>
  <c r="G260"/>
  <c r="E260"/>
  <c r="G214"/>
  <c r="G201"/>
  <c r="G200"/>
  <c r="E200"/>
  <c r="G199"/>
  <c r="E199"/>
  <c r="G170"/>
  <c r="E170"/>
  <c r="G169"/>
  <c r="E169"/>
  <c r="G168"/>
  <c r="E168"/>
  <c r="G148"/>
  <c r="E148"/>
  <c r="G116"/>
  <c r="G115"/>
  <c r="E115"/>
  <c r="G102"/>
  <c r="E102"/>
  <c r="G101"/>
  <c r="G100"/>
  <c r="G99"/>
  <c r="G79"/>
  <c r="G6"/>
  <c r="G5"/>
  <c r="G4"/>
  <c r="G59"/>
  <c r="G53"/>
  <c r="G49"/>
  <c r="E49"/>
  <c r="E13" i="1"/>
  <c r="E15"/>
  <c r="E16"/>
  <c r="E17"/>
  <c r="E20"/>
  <c r="E21"/>
  <c r="E22"/>
  <c r="E23"/>
  <c r="E24"/>
  <c r="E25"/>
  <c r="E26"/>
  <c r="E8"/>
  <c r="G8"/>
  <c r="E9"/>
  <c r="G9"/>
  <c r="E10"/>
  <c r="G10"/>
  <c r="E11"/>
  <c r="G11"/>
  <c r="G5"/>
  <c r="G6"/>
  <c r="G7"/>
  <c r="G27" s="1"/>
  <c r="E4"/>
  <c r="E168" i="4" l="1"/>
  <c r="E40"/>
</calcChain>
</file>

<file path=xl/sharedStrings.xml><?xml version="1.0" encoding="utf-8"?>
<sst xmlns="http://schemas.openxmlformats.org/spreadsheetml/2006/main" count="1992" uniqueCount="485">
  <si>
    <t>C2</t>
  </si>
  <si>
    <t>SIRIM</t>
  </si>
  <si>
    <t>ASO - I2</t>
  </si>
  <si>
    <t>Bio Herbs</t>
  </si>
  <si>
    <t>MSS-500W</t>
  </si>
  <si>
    <t>Bionano</t>
  </si>
  <si>
    <t>FAS70USI</t>
  </si>
  <si>
    <t>Bodibasixs</t>
  </si>
  <si>
    <t>LUCENTITE SAN-P</t>
  </si>
  <si>
    <t>DM Cekap</t>
  </si>
  <si>
    <t>MSS-500/3H</t>
  </si>
  <si>
    <t>WE70U</t>
  </si>
  <si>
    <t>WE70R</t>
  </si>
  <si>
    <t>DXN</t>
  </si>
  <si>
    <t>KFS40VM-Al</t>
  </si>
  <si>
    <t>Eng Kah</t>
  </si>
  <si>
    <t>MICA S-MS2</t>
  </si>
  <si>
    <t>MSP-822</t>
  </si>
  <si>
    <t>MSS-500/3</t>
  </si>
  <si>
    <t>SP-10</t>
  </si>
  <si>
    <t>Fabulite</t>
  </si>
  <si>
    <t>WE55Y</t>
  </si>
  <si>
    <t>Germalab</t>
  </si>
  <si>
    <t>HR</t>
  </si>
  <si>
    <t>MSS-500/ASO - I 2</t>
  </si>
  <si>
    <t>BTD 401</t>
  </si>
  <si>
    <t>Klife Global</t>
  </si>
  <si>
    <t>Miliya</t>
  </si>
  <si>
    <t>Sericite GMS-4C</t>
  </si>
  <si>
    <t>TIO2 STT 65 C-S</t>
  </si>
  <si>
    <t>Sky Resources</t>
  </si>
  <si>
    <t>PM9P50M170</t>
  </si>
  <si>
    <t>CM3K40T4</t>
  </si>
  <si>
    <t>Tender Products</t>
  </si>
  <si>
    <t>Senwill</t>
  </si>
  <si>
    <t>GLW75PFAP-MP</t>
  </si>
  <si>
    <t>Sireh Emas</t>
  </si>
  <si>
    <t>C3</t>
  </si>
  <si>
    <t>Leivy Lab</t>
  </si>
  <si>
    <t>Coscolab</t>
  </si>
  <si>
    <t>Leivy lab</t>
  </si>
  <si>
    <t>MSS500/3H</t>
  </si>
  <si>
    <t>Unza-Wipro</t>
  </si>
  <si>
    <t>C4</t>
  </si>
  <si>
    <t>Biotech Mfg</t>
  </si>
  <si>
    <t>GCP50ZSI</t>
  </si>
  <si>
    <t>GC 55 ZSI</t>
  </si>
  <si>
    <t>Best Cosmetics</t>
  </si>
  <si>
    <t>BGW35TA</t>
  </si>
  <si>
    <t>Biocoslab</t>
  </si>
  <si>
    <t>INH 60 TS</t>
  </si>
  <si>
    <t>Bumi Cosmetics</t>
  </si>
  <si>
    <t>Cyclin</t>
  </si>
  <si>
    <t>FAS60EBSI</t>
  </si>
  <si>
    <t>BioChempro</t>
  </si>
  <si>
    <t>Lembaga Koko</t>
  </si>
  <si>
    <t>BPD 500W</t>
  </si>
  <si>
    <t xml:space="preserve">Lembaga Koko </t>
  </si>
  <si>
    <t>Sime Darby</t>
  </si>
  <si>
    <t>SW50EY</t>
  </si>
  <si>
    <t>HBTN55TIS</t>
  </si>
  <si>
    <t>Cn PS2</t>
  </si>
  <si>
    <t>Gs-GT</t>
  </si>
  <si>
    <t>Gs VA100C</t>
  </si>
  <si>
    <t>Gs-PCOg</t>
  </si>
  <si>
    <t>Besmed Medical Supplies</t>
  </si>
  <si>
    <t>Gs PPY</t>
  </si>
  <si>
    <t>Glycospheres Gs-CoEnzQ10</t>
  </si>
  <si>
    <t>Gs VC5000G</t>
  </si>
  <si>
    <t>Hiraq Marketing</t>
  </si>
  <si>
    <t>Gs-SA2B</t>
  </si>
  <si>
    <t>Kholin</t>
  </si>
  <si>
    <t>Gs-VE</t>
  </si>
  <si>
    <t>L &amp; S</t>
  </si>
  <si>
    <t>Gs-ResS</t>
  </si>
  <si>
    <t>Radiant-Core</t>
  </si>
  <si>
    <t>Bumi Cosmetic</t>
  </si>
  <si>
    <t>Apex</t>
  </si>
  <si>
    <t>Gs VC2500GDC</t>
  </si>
  <si>
    <t>Wei Liam</t>
  </si>
  <si>
    <t>Gs-PPY</t>
  </si>
  <si>
    <t>EN Research</t>
  </si>
  <si>
    <t>Sp VEaDC56m</t>
  </si>
  <si>
    <t>Wipro-Unza</t>
  </si>
  <si>
    <t>Sp OVEaUMD41b</t>
  </si>
  <si>
    <t>T-Biomax</t>
  </si>
  <si>
    <t>Sp VCYOTR56a</t>
  </si>
  <si>
    <t>C1</t>
  </si>
  <si>
    <t>Innoskin</t>
  </si>
  <si>
    <t>Dp-RFAHP2k</t>
  </si>
  <si>
    <t>Corum 3510</t>
  </si>
  <si>
    <t>Imaspro</t>
  </si>
  <si>
    <t>YanLing</t>
  </si>
  <si>
    <t>CORUM 3532</t>
  </si>
  <si>
    <t>Intercos</t>
  </si>
  <si>
    <t>Corum 5015</t>
  </si>
  <si>
    <t>Corum 8803</t>
  </si>
  <si>
    <t>LNT Fine R</t>
  </si>
  <si>
    <t>Corum 8806</t>
  </si>
  <si>
    <t>Revell</t>
  </si>
  <si>
    <t>CORUM 9230</t>
  </si>
  <si>
    <t>TRP Tech</t>
  </si>
  <si>
    <t>Tropical Bio</t>
  </si>
  <si>
    <t xml:space="preserve">Ko Skin </t>
  </si>
  <si>
    <t>Celblos</t>
  </si>
  <si>
    <t>U Tac Nature</t>
  </si>
  <si>
    <t>Ansell</t>
  </si>
  <si>
    <t>CORUM 9235</t>
  </si>
  <si>
    <t>Follow Me</t>
  </si>
  <si>
    <t>Alpha Centuri</t>
  </si>
  <si>
    <t>Pro-Chem</t>
  </si>
  <si>
    <t>Nature Tech</t>
  </si>
  <si>
    <t>Corum 9515</t>
  </si>
  <si>
    <t>Fabullite</t>
  </si>
  <si>
    <t>Biocosmetic</t>
  </si>
  <si>
    <t>JE Skincare</t>
  </si>
  <si>
    <t>DE Formulator</t>
  </si>
  <si>
    <t>YG House</t>
  </si>
  <si>
    <t>Giovan Resources</t>
  </si>
  <si>
    <t>J &amp; J</t>
  </si>
  <si>
    <t>Kyoumei Ind</t>
  </si>
  <si>
    <t>Ample Effect</t>
  </si>
  <si>
    <t>Aroma Cosmetics</t>
  </si>
  <si>
    <t>Creative 8</t>
  </si>
  <si>
    <t>De Formulated</t>
  </si>
  <si>
    <t>Gransil GCM-5</t>
  </si>
  <si>
    <t>Gransil PSQ</t>
  </si>
  <si>
    <t>Gransurf 50C</t>
  </si>
  <si>
    <t>Gransil GCM 5</t>
  </si>
  <si>
    <t>Gransil SiW026</t>
  </si>
  <si>
    <t>Granpowder Lumiere</t>
  </si>
  <si>
    <t>Gransil ECW</t>
  </si>
  <si>
    <t>Gransurf 67</t>
  </si>
  <si>
    <t>Gransurf series</t>
  </si>
  <si>
    <t>GranActive Series</t>
  </si>
  <si>
    <t>Eng Kah KL</t>
  </si>
  <si>
    <t>Ken-Rich</t>
  </si>
  <si>
    <t>Syntran 1555</t>
  </si>
  <si>
    <t>Syntran 1560</t>
  </si>
  <si>
    <t>D"Haifa</t>
  </si>
  <si>
    <t>CaraChemie Shine</t>
  </si>
  <si>
    <t>Licin Licin</t>
  </si>
  <si>
    <t>Sohakuhi Extract BG-100</t>
  </si>
  <si>
    <t>De-Formulated</t>
  </si>
  <si>
    <t>Macsam</t>
  </si>
  <si>
    <t>Takanal</t>
  </si>
  <si>
    <t>Attractive Avenue</t>
  </si>
  <si>
    <t>Wipro Unza</t>
  </si>
  <si>
    <t>Sodium Acetyl Hyaluronate</t>
  </si>
  <si>
    <t>Global Nexcare</t>
  </si>
  <si>
    <t>Evening Primrose Extract--PH</t>
  </si>
  <si>
    <t>Gamma Oryzanol</t>
  </si>
  <si>
    <t>Purple Rice Extract--P</t>
  </si>
  <si>
    <t>Alpha Lipoic Extract-WSP8</t>
  </si>
  <si>
    <t xml:space="preserve">Senwill </t>
  </si>
  <si>
    <t>Coffee Bean Extract-PC</t>
  </si>
  <si>
    <t>Sakura Extract-PC</t>
  </si>
  <si>
    <t>HR  Mfg</t>
  </si>
  <si>
    <t>Sakura Extract-P</t>
  </si>
  <si>
    <t>Oryza Peptide-P60</t>
  </si>
  <si>
    <t>Sirim</t>
  </si>
  <si>
    <t>Fulijaya</t>
  </si>
  <si>
    <t>Perilla Seeds Extract-P</t>
  </si>
  <si>
    <t>Lingonberry-PC0.5</t>
  </si>
  <si>
    <t>NIC</t>
  </si>
  <si>
    <t>Lingonberry-PJC</t>
  </si>
  <si>
    <t>Ferulic Acid</t>
  </si>
  <si>
    <t>SK Lew Biotech</t>
  </si>
  <si>
    <t>Coffee Bean Extract-P</t>
  </si>
  <si>
    <t>Maquiberry-P</t>
  </si>
  <si>
    <t>Oryza Gamma Milky</t>
  </si>
  <si>
    <t>Rice Bran Oil</t>
  </si>
  <si>
    <t>Purple Rice Extract--PC</t>
  </si>
  <si>
    <t>Audra Herba</t>
  </si>
  <si>
    <t>Polyamine-PC</t>
  </si>
  <si>
    <t>Furley Bioextract</t>
  </si>
  <si>
    <t>Alpha Lipoic Extract-LC1</t>
  </si>
  <si>
    <t>Tocotrienol</t>
  </si>
  <si>
    <t>Ceramide LC0.8</t>
  </si>
  <si>
    <t>Orang Kampung</t>
  </si>
  <si>
    <t>Natural Wellness</t>
  </si>
  <si>
    <t>Coffee Bean Extract-P (food and cosmetic)</t>
  </si>
  <si>
    <t>Flavintea</t>
  </si>
  <si>
    <t>Stevia (ETS-Sweet 80)</t>
  </si>
  <si>
    <t>PHHP</t>
  </si>
  <si>
    <t>Phosphatidyserine</t>
  </si>
  <si>
    <t>PLX (10%)</t>
  </si>
  <si>
    <t>Grace Cosmetic</t>
  </si>
  <si>
    <t>Jarocol 2M5AP</t>
  </si>
  <si>
    <t>Jarocol 2MR</t>
  </si>
  <si>
    <t>Jarocol ACC</t>
  </si>
  <si>
    <t>Jarocol AHP</t>
  </si>
  <si>
    <t>Jarocol DPE (2HCl)</t>
  </si>
  <si>
    <t>Jarocol PMP</t>
  </si>
  <si>
    <t>Jarocol PPD</t>
  </si>
  <si>
    <t>Jarocol AN</t>
  </si>
  <si>
    <t>Formapac/Wipro Unza</t>
  </si>
  <si>
    <t>Jarocol BHP</t>
  </si>
  <si>
    <t>Jarocol MAP</t>
  </si>
  <si>
    <t>Jarocol PAP</t>
  </si>
  <si>
    <t>L&amp;S</t>
  </si>
  <si>
    <t>Jarocol Basic Dyes</t>
  </si>
  <si>
    <t>Fanda/Others</t>
  </si>
  <si>
    <t>Eng Kah Penang</t>
  </si>
  <si>
    <t>Jarocol Permanent Dyes</t>
  </si>
  <si>
    <t>Dr. Nabisar</t>
  </si>
  <si>
    <t>Audra Herbals</t>
  </si>
  <si>
    <t>Price Abuse</t>
  </si>
  <si>
    <t>Jarocol Semi Permanent Dyes</t>
  </si>
  <si>
    <t>Kosmetik Alwan</t>
  </si>
  <si>
    <t>Mase Industries</t>
  </si>
  <si>
    <t>Jarocol Series</t>
  </si>
  <si>
    <t>Gold Foil 99.99%</t>
  </si>
  <si>
    <t>B9-Vitapol</t>
  </si>
  <si>
    <t xml:space="preserve">Shubido Pacific S/B </t>
  </si>
  <si>
    <t>Silvana</t>
  </si>
  <si>
    <t>F.beads Jojoba 60/100 White</t>
  </si>
  <si>
    <t>Silikies 15 Gypsy Rose</t>
  </si>
  <si>
    <t>Metapearls 1-STD Blue</t>
  </si>
  <si>
    <t>Ecobeads</t>
  </si>
  <si>
    <t>Owilab</t>
  </si>
  <si>
    <t>P&amp;G</t>
  </si>
  <si>
    <t>Sky Resources S/B</t>
  </si>
  <si>
    <t>Halex Woolton</t>
  </si>
  <si>
    <t>Kimi Pearl</t>
  </si>
  <si>
    <t>Freshening</t>
  </si>
  <si>
    <t>Zelcos Lab</t>
  </si>
  <si>
    <t>BioAsia</t>
  </si>
  <si>
    <t>Floraester K - 20W Jojoba</t>
  </si>
  <si>
    <t>Floraesters - 15</t>
  </si>
  <si>
    <t>Secret Leaf</t>
  </si>
  <si>
    <t>Floraseters - 60</t>
  </si>
  <si>
    <t>Floraseters - 70</t>
  </si>
  <si>
    <t>Bodibasixs Mfg S/B</t>
  </si>
  <si>
    <t>JJ Wide</t>
  </si>
  <si>
    <t>Florasolvs, PEG - 10 Sunflower</t>
  </si>
  <si>
    <t>Best Cosmetics S/B</t>
  </si>
  <si>
    <t>Florasolvs, PEG - 16 Macadamia</t>
  </si>
  <si>
    <t>Sime Darby Research</t>
  </si>
  <si>
    <t>Solubilisant Gamma 2429</t>
  </si>
  <si>
    <t>Sime Darby Organic</t>
  </si>
  <si>
    <t xml:space="preserve">Sidratul </t>
  </si>
  <si>
    <t>Regionchem</t>
  </si>
  <si>
    <t>Vegetol Seaweed CB4136 Hydro</t>
  </si>
  <si>
    <t>Owi Lab</t>
  </si>
  <si>
    <t>Vegetol Bearberry GR457 Hydro</t>
  </si>
  <si>
    <t>Perusahaan Maju</t>
  </si>
  <si>
    <t>Ken Prima</t>
  </si>
  <si>
    <t>Vegetol Calendula MCF 774 hydro</t>
  </si>
  <si>
    <t>Vegetol Birch Tree MCF 787 Hydro</t>
  </si>
  <si>
    <t>Vegetol Lemon GR020 Hydro</t>
  </si>
  <si>
    <t xml:space="preserve">Vegetol Cp GR049 hydro  </t>
  </si>
  <si>
    <t>Vegetol Ginseng GR 471 Hydro</t>
  </si>
  <si>
    <t>Vegetol Ginseng GR471 Hydro</t>
  </si>
  <si>
    <t>Vegetol Henna MCF 1232 Hydro</t>
  </si>
  <si>
    <t>Nutraherbs</t>
  </si>
  <si>
    <t>Vegetol Hydrocotyl GR040 Hydro</t>
  </si>
  <si>
    <t>Vegetol Lp GR 223 Hydro</t>
  </si>
  <si>
    <t>Vegetol Arnica MCF 1157</t>
  </si>
  <si>
    <t>Vegetol Ivy MCF 775 Hydro</t>
  </si>
  <si>
    <t>Lam Soon</t>
  </si>
  <si>
    <t>Vegetol Lily MCF 1968 Hydro</t>
  </si>
  <si>
    <t>Vegetol Matricaria MCF 793 Hydro</t>
  </si>
  <si>
    <t>Packaging Centre</t>
  </si>
  <si>
    <t>Vegetol Wild Pansy MCF 790 Hydro</t>
  </si>
  <si>
    <t>Vegetol Thyme GR208 Hydro</t>
  </si>
  <si>
    <t>Vegetol Calendula WL 1072 Oily</t>
  </si>
  <si>
    <t>Fondix G bis</t>
  </si>
  <si>
    <t>FRIM</t>
  </si>
  <si>
    <t>Isostearyl Isostearate</t>
  </si>
  <si>
    <t>Bio Chempro</t>
  </si>
  <si>
    <t>LAS</t>
  </si>
  <si>
    <t>UTM</t>
  </si>
  <si>
    <t>Lipocire A Pellets</t>
  </si>
  <si>
    <t>Liporice A Pellets</t>
  </si>
  <si>
    <t>Lipocire DM Pellets</t>
  </si>
  <si>
    <t>MPOB</t>
  </si>
  <si>
    <t>Hoe Pharma</t>
  </si>
  <si>
    <t>MOD</t>
  </si>
  <si>
    <t>Biotech</t>
  </si>
  <si>
    <t>Olepal Isostearique</t>
  </si>
  <si>
    <t>Plurol Oleique</t>
  </si>
  <si>
    <t>Vegetol Licorice GR 456 Hydro</t>
  </si>
  <si>
    <t>Product Mfg</t>
  </si>
  <si>
    <t>Vegetol Rosemarry MCF 772</t>
  </si>
  <si>
    <t>Emulcire 61 WL 2659</t>
  </si>
  <si>
    <t>Gatuline RC</t>
  </si>
  <si>
    <t>IMOB</t>
  </si>
  <si>
    <t>Gatuline A</t>
  </si>
  <si>
    <t>Pancogene Marine</t>
  </si>
  <si>
    <t>Earth Nature</t>
  </si>
  <si>
    <t>Acifructol Complexe P63</t>
  </si>
  <si>
    <t xml:space="preserve">Orange secrets  </t>
  </si>
  <si>
    <t>Original Extract Apple</t>
  </si>
  <si>
    <t>Original Extract Kiwi</t>
  </si>
  <si>
    <t>Optivegetol Guarana P107 Hydro</t>
  </si>
  <si>
    <t>Optivegetol Green Tea P108 Hydro</t>
  </si>
  <si>
    <t xml:space="preserve">Softcutol O </t>
  </si>
  <si>
    <t>Vegetol Aloe ME200 Hydro</t>
  </si>
  <si>
    <t xml:space="preserve">Transcutol CG </t>
  </si>
  <si>
    <t>E-Beauty</t>
  </si>
  <si>
    <t>IMCD</t>
  </si>
  <si>
    <t>Muslimah</t>
  </si>
  <si>
    <t>Nxgene</t>
  </si>
  <si>
    <t>Polygon</t>
  </si>
  <si>
    <t>Tropical Bioherbs</t>
  </si>
  <si>
    <t>Transcutol CG</t>
  </si>
  <si>
    <t>DK Lab</t>
  </si>
  <si>
    <t>JEA Health</t>
  </si>
  <si>
    <t>Zelcos</t>
  </si>
  <si>
    <t>Bio-Chempro</t>
  </si>
  <si>
    <t>Fortune Lab</t>
  </si>
  <si>
    <t>Ko Skin</t>
  </si>
  <si>
    <t>HR Manufacturing</t>
  </si>
  <si>
    <t xml:space="preserve">Mase </t>
  </si>
  <si>
    <t>KimiPearl</t>
  </si>
  <si>
    <t>Emulium Delta</t>
  </si>
  <si>
    <t>Dynacosmo</t>
  </si>
  <si>
    <t>Lolla</t>
  </si>
  <si>
    <t>Q-pack</t>
  </si>
  <si>
    <t>Umze Herbs/Bio Chempro</t>
  </si>
  <si>
    <t>CL Cosmetics</t>
  </si>
  <si>
    <t>Justina</t>
  </si>
  <si>
    <t>Vivaldi</t>
  </si>
  <si>
    <t>Art Soulist</t>
  </si>
  <si>
    <t>Lactofil Moist</t>
  </si>
  <si>
    <t>Binary</t>
  </si>
  <si>
    <t>New-Fargo</t>
  </si>
  <si>
    <t>Lactofil Sensitive</t>
  </si>
  <si>
    <t>Emulium 22</t>
  </si>
  <si>
    <t>Emulfree P</t>
  </si>
  <si>
    <t xml:space="preserve">L&amp;S </t>
  </si>
  <si>
    <t>V-Tonic</t>
  </si>
  <si>
    <t>Décor</t>
  </si>
  <si>
    <t>Cytobiol Burdock</t>
  </si>
  <si>
    <t>Cytobiol Burdock 2</t>
  </si>
  <si>
    <t>Synerlight</t>
  </si>
  <si>
    <t>Synerlight 2</t>
  </si>
  <si>
    <t>Cytobiol Iris A</t>
  </si>
  <si>
    <t>HR Mfg</t>
  </si>
  <si>
    <t>Cytobiol Iris A2</t>
  </si>
  <si>
    <t>DNA Marine</t>
  </si>
  <si>
    <t>Cegaba</t>
  </si>
  <si>
    <t>Q-Pack</t>
  </si>
  <si>
    <t>Cegaba 2</t>
  </si>
  <si>
    <t>Emulfree CBG</t>
  </si>
  <si>
    <t xml:space="preserve">Malakite </t>
  </si>
  <si>
    <t>Pearl Elegance</t>
  </si>
  <si>
    <t>Noble Aspect</t>
  </si>
  <si>
    <t>Secretleaf</t>
  </si>
  <si>
    <t>Bamboo Exfoliating Ext 315 mic</t>
  </si>
  <si>
    <t>Dermotenseur Colorless</t>
  </si>
  <si>
    <t>Grace Cosmetics</t>
  </si>
  <si>
    <t>Gatuline Expression</t>
  </si>
  <si>
    <t>Cocoate BG</t>
  </si>
  <si>
    <t>Fanda (NIC)</t>
  </si>
  <si>
    <t>Veeman Beauty</t>
  </si>
  <si>
    <t>Original Extract Orange Bio</t>
  </si>
  <si>
    <t>Cytobiol Lumin-Eye</t>
  </si>
  <si>
    <t>Lynk Biotech</t>
  </si>
  <si>
    <t>Phylderm Vegetal C2</t>
  </si>
  <si>
    <t>GP Pharmacy</t>
  </si>
  <si>
    <t>JFY Global</t>
  </si>
  <si>
    <t>Sun Yang</t>
  </si>
  <si>
    <t>Gatuline In-tense</t>
  </si>
  <si>
    <t>MKL manufacturing</t>
  </si>
  <si>
    <t xml:space="preserve">Kosmetik Alwam </t>
  </si>
  <si>
    <t>Gatuline Skin repair Bio</t>
  </si>
  <si>
    <t>Apifil CG</t>
  </si>
  <si>
    <t>Compritol 888 CG ATO</t>
  </si>
  <si>
    <t>Carelife</t>
  </si>
  <si>
    <t>Nova Lab</t>
  </si>
  <si>
    <t>Labrafil M 1944 CS CG</t>
  </si>
  <si>
    <t>Plurol Diisostearique CG</t>
  </si>
  <si>
    <t>BioHerbs</t>
  </si>
  <si>
    <t>Cyclin Cosmetic</t>
  </si>
  <si>
    <t xml:space="preserve">Plurol Oleique CC 497 CG </t>
  </si>
  <si>
    <t>Tefose 2000 CG</t>
  </si>
  <si>
    <t>Hydracire S</t>
  </si>
  <si>
    <t>Original Extract Lemon Bio</t>
  </si>
  <si>
    <t>Honey Hydroglycolic Extract 2</t>
  </si>
  <si>
    <t xml:space="preserve">Fresh Cells Strawberry PFE </t>
  </si>
  <si>
    <t>Original Extract Grape Bio</t>
  </si>
  <si>
    <t>Gatuline Radiance</t>
  </si>
  <si>
    <t>Ramaju</t>
  </si>
  <si>
    <t xml:space="preserve">Aloe Vera Glycerinated extract </t>
  </si>
  <si>
    <t>Audra Herbal</t>
  </si>
  <si>
    <t>Emulium Kappa 2</t>
  </si>
  <si>
    <t>Malt Secret</t>
  </si>
  <si>
    <t>Tefose 2561 CG</t>
  </si>
  <si>
    <t xml:space="preserve">Labrasol </t>
  </si>
  <si>
    <t>SUN CROMA RED IRON OXIDE C33-8075</t>
  </si>
  <si>
    <t>SunCroma FD&amp;C Yellow 5 Al Lake  </t>
  </si>
  <si>
    <t>SWD 5202</t>
  </si>
  <si>
    <t>CWD8005 YELLOW</t>
  </si>
  <si>
    <t>CWD 9944 (Cos Wax Iron Oxide Brown)</t>
  </si>
  <si>
    <t>C61-1245 (Sun Croma Chromium Oxide Green)</t>
  </si>
  <si>
    <t>(SunCroma D&amp;C Red 27 Al lake) C14-7702</t>
  </si>
  <si>
    <t>(SunCroma Yellow Iron Oxide) C33-8073</t>
  </si>
  <si>
    <t>(SunCroma Ultramarine Blue)C43-1810</t>
  </si>
  <si>
    <t>(Sun Croma D&amp;C Black 2) C47-2222</t>
  </si>
  <si>
    <t>(SunPuro Sparkle White) C80-1408</t>
  </si>
  <si>
    <t>FD&amp;C Red 40</t>
  </si>
  <si>
    <t>SunPrizma Cherry Marmalade</t>
  </si>
  <si>
    <t>INTENZA Electric Coral</t>
  </si>
  <si>
    <t xml:space="preserve">INTENZA Razzled Rose  </t>
  </si>
  <si>
    <t>INTENZA Haute Pink</t>
  </si>
  <si>
    <t>SOFT-TEX C19-7711</t>
  </si>
  <si>
    <t>SOFT-TEX C19-7712</t>
  </si>
  <si>
    <t>SunPuro Sparkle White C80 1408</t>
  </si>
  <si>
    <t>SunPURO Iridescent Red</t>
  </si>
  <si>
    <t>SunPURO Iridescent Violet</t>
  </si>
  <si>
    <t>SunPURO Iridescent Blue</t>
  </si>
  <si>
    <t>SunPURO Iridescent Green</t>
  </si>
  <si>
    <t>SunPURO Gold</t>
  </si>
  <si>
    <t>SunPURO Maroon</t>
  </si>
  <si>
    <t>YanLing Pharma</t>
  </si>
  <si>
    <t>Jeesilc CPS-210</t>
  </si>
  <si>
    <t>Jeesilc 93</t>
  </si>
  <si>
    <t>Jeesilc PDS-100</t>
  </si>
  <si>
    <t>JeeQuat CT-29</t>
  </si>
  <si>
    <t>TEA 99%</t>
  </si>
  <si>
    <t>Jeechem FS-102</t>
  </si>
  <si>
    <t>Jeechem CAH-40</t>
  </si>
  <si>
    <t>Jeesilc PDS-150</t>
  </si>
  <si>
    <t>Senses</t>
  </si>
  <si>
    <t>Jeesperse CPW-CG-02</t>
  </si>
  <si>
    <t>Medinova</t>
  </si>
  <si>
    <t>Licorice Extract</t>
  </si>
  <si>
    <t>Apex Cosmeceutical</t>
  </si>
  <si>
    <t>JEECIDE CAP-5</t>
  </si>
  <si>
    <t>JEESPERSE CPW-CG-O2</t>
  </si>
  <si>
    <t>JEESPERSE ICE-T LB21</t>
  </si>
  <si>
    <t>Best Cosmetic</t>
  </si>
  <si>
    <t xml:space="preserve">JEECHEM TN </t>
  </si>
  <si>
    <t xml:space="preserve">JEECHEM IPM </t>
  </si>
  <si>
    <t>Cylin Cosmetic</t>
  </si>
  <si>
    <t xml:space="preserve">DE Formulated </t>
  </si>
  <si>
    <t>EL5</t>
  </si>
  <si>
    <t>JEESPERSE CPW-P</t>
  </si>
  <si>
    <t>Eden Entity</t>
  </si>
  <si>
    <t>JEECHEM 1450</t>
  </si>
  <si>
    <t xml:space="preserve">Grace Cosmetic </t>
  </si>
  <si>
    <t>Nippon Menard</t>
  </si>
  <si>
    <t>Imeltech</t>
  </si>
  <si>
    <t xml:space="preserve">JEENATE 2H </t>
  </si>
  <si>
    <t xml:space="preserve">JEENATE 3H </t>
  </si>
  <si>
    <t>Mase Ind</t>
  </si>
  <si>
    <t>JEESPERSE CPWN-SUN CARRA</t>
  </si>
  <si>
    <t>JEENATE AOS-40</t>
  </si>
  <si>
    <t>Botanical Extract (Rosemary)</t>
  </si>
  <si>
    <t>Botanical Extract (Licorice)</t>
  </si>
  <si>
    <t>GRAPE SEED OIL</t>
  </si>
  <si>
    <t>JEECHEM CONCENTRATE SF-24</t>
  </si>
  <si>
    <t xml:space="preserve">Ramaju </t>
  </si>
  <si>
    <t>SMB Wholesome</t>
  </si>
  <si>
    <t>SunPuro White Sparkle</t>
  </si>
  <si>
    <t>Sun Dyes C46-9393</t>
  </si>
  <si>
    <t>Sun Croma C14-032</t>
  </si>
  <si>
    <t>SunCroma C14-6602</t>
  </si>
  <si>
    <t>SunCroma C33-128</t>
  </si>
  <si>
    <t>SunCroma C14-6634</t>
  </si>
  <si>
    <t>SunCroma C19-6619</t>
  </si>
  <si>
    <t>SunCroma C33-115</t>
  </si>
  <si>
    <t>C2 Sales Budget</t>
  </si>
  <si>
    <t>Customer</t>
  </si>
  <si>
    <t>Products</t>
  </si>
  <si>
    <t>2013 (kg)</t>
  </si>
  <si>
    <t>2014 (kg)</t>
  </si>
  <si>
    <t>Sales 2014</t>
  </si>
  <si>
    <t>Total Sales Budget</t>
  </si>
  <si>
    <t>C3 Sales Budget</t>
  </si>
  <si>
    <t>Total Sales</t>
  </si>
  <si>
    <t>C4 Sales Budget</t>
  </si>
  <si>
    <t>C1 Sales Budget</t>
  </si>
  <si>
    <t xml:space="preserve">Total Sales </t>
  </si>
  <si>
    <t>Total CASB Sales 2014 = RM4769040.99</t>
  </si>
  <si>
    <t>Total C2 = RM 1967770.40</t>
  </si>
  <si>
    <t>Total C3 = RM 1079956.60</t>
  </si>
  <si>
    <t>Total C4 = RM 1530451.99</t>
  </si>
  <si>
    <t>Florasun-90</t>
  </si>
  <si>
    <t>BIO-Placenta</t>
  </si>
  <si>
    <t>D-Haifa</t>
  </si>
  <si>
    <t>CaraShine</t>
  </si>
  <si>
    <t>Syntran MT 241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</si>
</sst>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6">
    <font>
      <sz val="11"/>
      <color theme="1"/>
      <name val="Calibri"/>
      <family val="2"/>
      <scheme val="minor"/>
    </font>
    <font>
      <sz val="9"/>
      <name val="Cambria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29"/>
      <scheme val="minor"/>
    </font>
    <font>
      <sz val="9"/>
      <color theme="1"/>
      <name val="Cambria"/>
      <family val="1"/>
      <scheme val="major"/>
    </font>
    <font>
      <sz val="9"/>
      <name val="Cambria"/>
      <family val="1"/>
      <scheme val="major"/>
    </font>
    <font>
      <sz val="9"/>
      <color theme="2" tint="-0.89999084444715716"/>
      <name val="Cambria"/>
      <family val="1"/>
      <scheme val="major"/>
    </font>
    <font>
      <sz val="9"/>
      <color indexed="8"/>
      <name val="Cambria"/>
      <family val="1"/>
      <scheme val="major"/>
    </font>
    <font>
      <sz val="9"/>
      <color theme="1" tint="4.9989318521683403E-2"/>
      <name val="Cambria"/>
      <family val="1"/>
      <scheme val="maj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2" tint="-0.89999084444715716"/>
      <name val="Cambria"/>
      <family val="1"/>
      <scheme val="major"/>
    </font>
    <font>
      <sz val="10"/>
      <color theme="2" tint="-0.89999084444715716"/>
      <name val="Cambria"/>
      <family val="1"/>
      <scheme val="maj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Cambria"/>
      <family val="1"/>
      <scheme val="major"/>
    </font>
    <font>
      <strike/>
      <sz val="9"/>
      <name val="Cambria"/>
      <family val="1"/>
      <scheme val="major"/>
    </font>
    <font>
      <strike/>
      <sz val="9"/>
      <color indexed="8"/>
      <name val="Cambria"/>
      <family val="1"/>
      <scheme val="major"/>
    </font>
    <font>
      <strike/>
      <sz val="10"/>
      <color theme="2" tint="-0.89999084444715716"/>
      <name val="Cambria"/>
      <family val="1"/>
      <scheme val="major"/>
    </font>
    <font>
      <strike/>
      <sz val="9"/>
      <color theme="2" tint="-0.89999084444715716"/>
      <name val="Cambria"/>
      <family val="1"/>
      <scheme val="major"/>
    </font>
    <font>
      <strike/>
      <sz val="9"/>
      <color theme="1" tint="4.9989318521683403E-2"/>
      <name val="Cambria"/>
      <family val="1"/>
      <scheme val="major"/>
    </font>
    <font>
      <strike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>
      <alignment vertical="center"/>
    </xf>
  </cellStyleXfs>
  <cellXfs count="16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" fontId="5" fillId="0" borderId="1" xfId="0" applyNumberFormat="1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 wrapText="1"/>
    </xf>
    <xf numFmtId="49" fontId="7" fillId="0" borderId="2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/>
    </xf>
    <xf numFmtId="49" fontId="7" fillId="3" borderId="1" xfId="2" applyNumberFormat="1" applyFont="1" applyFill="1" applyBorder="1" applyAlignment="1">
      <alignment horizontal="center" vertical="center" wrapText="1"/>
    </xf>
    <xf numFmtId="49" fontId="7" fillId="3" borderId="2" xfId="2" applyNumberFormat="1" applyFont="1" applyFill="1" applyBorder="1" applyAlignment="1">
      <alignment horizontal="center" vertical="center" wrapText="1"/>
    </xf>
    <xf numFmtId="3" fontId="5" fillId="3" borderId="1" xfId="2" applyNumberFormat="1" applyFont="1" applyFill="1" applyBorder="1" applyAlignment="1">
      <alignment horizontal="center" vertical="center"/>
    </xf>
    <xf numFmtId="49" fontId="8" fillId="3" borderId="1" xfId="2" applyNumberFormat="1" applyFont="1" applyFill="1" applyBorder="1" applyAlignment="1">
      <alignment horizontal="center" vertical="center" wrapText="1"/>
    </xf>
    <xf numFmtId="3" fontId="8" fillId="3" borderId="1" xfId="2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 wrapText="1"/>
    </xf>
    <xf numFmtId="49" fontId="7" fillId="0" borderId="5" xfId="2" applyNumberFormat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17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1" fillId="0" borderId="1" xfId="1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0" fontId="5" fillId="3" borderId="1" xfId="2" applyNumberFormat="1" applyFont="1" applyFill="1" applyBorder="1" applyAlignment="1">
      <alignment horizontal="center" vertical="center"/>
    </xf>
    <xf numFmtId="0" fontId="8" fillId="3" borderId="1" xfId="2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2" fontId="7" fillId="0" borderId="1" xfId="2" applyNumberFormat="1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3" fontId="13" fillId="0" borderId="1" xfId="1" applyFont="1" applyBorder="1"/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2" fontId="4" fillId="0" borderId="1" xfId="1" applyNumberFormat="1" applyFont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/>
    </xf>
    <xf numFmtId="2" fontId="5" fillId="0" borderId="1" xfId="2" applyNumberFormat="1" applyFont="1" applyFill="1" applyBorder="1" applyAlignment="1">
      <alignment horizontal="center" vertical="center"/>
    </xf>
    <xf numFmtId="2" fontId="5" fillId="3" borderId="1" xfId="2" applyNumberFormat="1" applyFont="1" applyFill="1" applyBorder="1" applyAlignment="1">
      <alignment horizontal="center" vertical="center"/>
    </xf>
    <xf numFmtId="2" fontId="8" fillId="3" borderId="1" xfId="2" applyNumberFormat="1" applyFont="1" applyFill="1" applyBorder="1" applyAlignment="1">
      <alignment horizontal="center" vertical="center"/>
    </xf>
    <xf numFmtId="2" fontId="9" fillId="0" borderId="1" xfId="1" applyNumberFormat="1" applyFont="1" applyBorder="1" applyAlignment="1">
      <alignment horizontal="center"/>
    </xf>
    <xf numFmtId="2" fontId="13" fillId="0" borderId="1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/>
    </xf>
    <xf numFmtId="2" fontId="12" fillId="0" borderId="1" xfId="1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3" fontId="16" fillId="4" borderId="0" xfId="1" applyFont="1" applyFill="1" applyAlignment="1">
      <alignment horizontal="center"/>
    </xf>
    <xf numFmtId="43" fontId="17" fillId="4" borderId="0" xfId="1" applyFont="1" applyFill="1" applyAlignment="1">
      <alignment horizontal="center" vertical="center"/>
    </xf>
    <xf numFmtId="43" fontId="7" fillId="0" borderId="1" xfId="1" applyFont="1" applyFill="1" applyBorder="1" applyAlignment="1">
      <alignment horizontal="center" vertical="center" wrapText="1"/>
    </xf>
    <xf numFmtId="43" fontId="17" fillId="4" borderId="0" xfId="1" applyFont="1" applyFill="1"/>
    <xf numFmtId="0" fontId="1" fillId="2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9" fontId="7" fillId="5" borderId="1" xfId="2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/>
    </xf>
    <xf numFmtId="2" fontId="13" fillId="5" borderId="1" xfId="1" applyNumberFormat="1" applyFont="1" applyFill="1" applyBorder="1" applyAlignment="1">
      <alignment horizontal="center"/>
    </xf>
    <xf numFmtId="0" fontId="5" fillId="5" borderId="1" xfId="2" applyNumberFormat="1" applyFont="1" applyFill="1" applyBorder="1" applyAlignment="1">
      <alignment horizontal="center" vertical="center"/>
    </xf>
    <xf numFmtId="3" fontId="5" fillId="5" borderId="1" xfId="2" applyNumberFormat="1" applyFont="1" applyFill="1" applyBorder="1" applyAlignment="1">
      <alignment horizontal="center" vertical="center"/>
    </xf>
    <xf numFmtId="2" fontId="5" fillId="5" borderId="1" xfId="2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5" borderId="1" xfId="1" applyNumberFormat="1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2" fontId="5" fillId="5" borderId="1" xfId="1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center" vertical="center"/>
    </xf>
    <xf numFmtId="2" fontId="18" fillId="5" borderId="1" xfId="1" applyNumberFormat="1" applyFont="1" applyFill="1" applyBorder="1" applyAlignment="1">
      <alignment horizontal="center"/>
    </xf>
    <xf numFmtId="0" fontId="0" fillId="0" borderId="3" xfId="0" applyBorder="1"/>
    <xf numFmtId="49" fontId="7" fillId="0" borderId="3" xfId="2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2" fillId="5" borderId="1" xfId="2" applyFont="1" applyFill="1" applyBorder="1" applyAlignment="1">
      <alignment horizontal="center" vertical="center" wrapText="1"/>
    </xf>
    <xf numFmtId="16" fontId="5" fillId="0" borderId="3" xfId="0" applyNumberFormat="1" applyFont="1" applyFill="1" applyBorder="1" applyAlignment="1">
      <alignment horizontal="center" vertical="center"/>
    </xf>
    <xf numFmtId="16" fontId="4" fillId="3" borderId="3" xfId="0" applyNumberFormat="1" applyFont="1" applyFill="1" applyBorder="1" applyAlignment="1">
      <alignment horizontal="center" vertical="center"/>
    </xf>
    <xf numFmtId="49" fontId="7" fillId="0" borderId="4" xfId="2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5" fillId="0" borderId="3" xfId="2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3" fontId="5" fillId="0" borderId="3" xfId="2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/>
    </xf>
    <xf numFmtId="2" fontId="5" fillId="0" borderId="3" xfId="2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2" fontId="12" fillId="5" borderId="1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Fill="1" applyBorder="1" applyAlignment="1">
      <alignment horizontal="center" vertical="center"/>
    </xf>
    <xf numFmtId="16" fontId="5" fillId="5" borderId="1" xfId="0" applyNumberFormat="1" applyFont="1" applyFill="1" applyBorder="1" applyAlignment="1">
      <alignment horizontal="center" vertical="center"/>
    </xf>
    <xf numFmtId="16" fontId="5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4" fillId="5" borderId="1" xfId="2" applyFont="1" applyFill="1" applyBorder="1" applyAlignment="1">
      <alignment horizontal="center" vertical="center"/>
    </xf>
    <xf numFmtId="0" fontId="7" fillId="5" borderId="1" xfId="2" applyNumberFormat="1" applyFont="1" applyFill="1" applyBorder="1" applyAlignment="1">
      <alignment horizontal="center" vertical="center" wrapText="1"/>
    </xf>
    <xf numFmtId="2" fontId="7" fillId="5" borderId="1" xfId="2" applyNumberFormat="1" applyFont="1" applyFill="1" applyBorder="1" applyAlignment="1">
      <alignment horizontal="center" vertical="center" wrapText="1"/>
    </xf>
    <xf numFmtId="49" fontId="8" fillId="5" borderId="1" xfId="2" applyNumberFormat="1" applyFont="1" applyFill="1" applyBorder="1" applyAlignment="1">
      <alignment horizontal="center" vertical="center" wrapText="1"/>
    </xf>
    <xf numFmtId="0" fontId="8" fillId="5" borderId="1" xfId="2" applyNumberFormat="1" applyFont="1" applyFill="1" applyBorder="1" applyAlignment="1">
      <alignment horizontal="center" vertical="center"/>
    </xf>
    <xf numFmtId="3" fontId="8" fillId="5" borderId="1" xfId="2" applyNumberFormat="1" applyFont="1" applyFill="1" applyBorder="1" applyAlignment="1">
      <alignment horizontal="center" vertical="center"/>
    </xf>
    <xf numFmtId="2" fontId="8" fillId="5" borderId="1" xfId="2" applyNumberFormat="1" applyFont="1" applyFill="1" applyBorder="1" applyAlignment="1">
      <alignment horizontal="center" vertical="center"/>
    </xf>
    <xf numFmtId="49" fontId="7" fillId="5" borderId="3" xfId="2" applyNumberFormat="1" applyFont="1" applyFill="1" applyBorder="1" applyAlignment="1">
      <alignment horizontal="center" vertical="center" wrapText="1"/>
    </xf>
    <xf numFmtId="49" fontId="8" fillId="5" borderId="2" xfId="2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49" fontId="7" fillId="5" borderId="2" xfId="2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8" fillId="3" borderId="3" xfId="2" applyNumberFormat="1" applyFont="1" applyFill="1" applyBorder="1" applyAlignment="1">
      <alignment horizontal="center" vertical="center"/>
    </xf>
    <xf numFmtId="0" fontId="7" fillId="0" borderId="3" xfId="2" applyNumberFormat="1" applyFont="1" applyFill="1" applyBorder="1" applyAlignment="1">
      <alignment horizontal="center" vertical="center" wrapText="1"/>
    </xf>
    <xf numFmtId="3" fontId="12" fillId="5" borderId="1" xfId="2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/>
    </xf>
    <xf numFmtId="2" fontId="19" fillId="5" borderId="1" xfId="2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9" fontId="7" fillId="5" borderId="6" xfId="2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3" fillId="5" borderId="4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/>
    </xf>
    <xf numFmtId="16" fontId="20" fillId="5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49" fontId="21" fillId="5" borderId="1" xfId="2" applyNumberFormat="1" applyFont="1" applyFill="1" applyBorder="1" applyAlignment="1">
      <alignment horizontal="center" vertical="center" wrapText="1"/>
    </xf>
    <xf numFmtId="0" fontId="22" fillId="5" borderId="1" xfId="2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49" fontId="24" fillId="5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5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c2/AppData/Local/Microsoft/Windows/Temporary%20Internet%20Files/Content.Outlook/P8VYZ4IV/2013%20Budget/Sales%20Budget-%202014%20by%20princip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c2/AppData/Local/Microsoft/Windows/Temporary%20Internet%20Files/Content.Outlook/P8VYZ4IV/2013%20Budget/2014%20GSA%20Sales%20Budg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c2/AppData/Local/Microsoft/Windows/Temporary%20Internet%20Files/Content.Outlook/P8VYZ4IV/2013%20Budget/Budget-Floratech%202014%20CASB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bo"/>
      <sheetName val="Corum"/>
      <sheetName val="Summit"/>
      <sheetName val="Grant Ind"/>
      <sheetName val="Inter-Polymer"/>
      <sheetName val="Ikeda"/>
      <sheetName val="Oryza"/>
      <sheetName val="Monteloeder"/>
      <sheetName val="Vivimed"/>
      <sheetName val="Katani"/>
      <sheetName val="Jeen"/>
      <sheetName val="Damy Chemicals"/>
      <sheetName val="C3"/>
      <sheetName val="C2"/>
      <sheetName val="C4"/>
      <sheetName val="C1"/>
    </sheetNames>
    <sheetDataSet>
      <sheetData sheetId="0" refreshError="1">
        <row r="6">
          <cell r="K6">
            <v>0</v>
          </cell>
          <cell r="L6">
            <v>190</v>
          </cell>
        </row>
        <row r="7">
          <cell r="K7">
            <v>0</v>
          </cell>
          <cell r="L7">
            <v>227</v>
          </cell>
        </row>
        <row r="8">
          <cell r="L8">
            <v>250</v>
          </cell>
        </row>
        <row r="9">
          <cell r="L9">
            <v>685</v>
          </cell>
        </row>
        <row r="10">
          <cell r="L10">
            <v>351</v>
          </cell>
        </row>
        <row r="11">
          <cell r="L11">
            <v>167</v>
          </cell>
        </row>
        <row r="12">
          <cell r="L12">
            <v>370</v>
          </cell>
        </row>
        <row r="13">
          <cell r="L13">
            <v>298</v>
          </cell>
        </row>
        <row r="14">
          <cell r="L14">
            <v>158</v>
          </cell>
        </row>
        <row r="15">
          <cell r="L15">
            <v>280</v>
          </cell>
        </row>
        <row r="16">
          <cell r="L16">
            <v>338</v>
          </cell>
        </row>
        <row r="17">
          <cell r="K17">
            <v>0</v>
          </cell>
          <cell r="L17">
            <v>496</v>
          </cell>
        </row>
        <row r="18">
          <cell r="K18">
            <v>0</v>
          </cell>
          <cell r="L18">
            <v>380</v>
          </cell>
        </row>
        <row r="19">
          <cell r="L19">
            <v>195</v>
          </cell>
        </row>
        <row r="20">
          <cell r="K20">
            <v>0</v>
          </cell>
          <cell r="L20">
            <v>182</v>
          </cell>
        </row>
        <row r="21">
          <cell r="K21">
            <v>0</v>
          </cell>
          <cell r="L21">
            <v>175</v>
          </cell>
        </row>
        <row r="22">
          <cell r="K22">
            <v>0</v>
          </cell>
          <cell r="L22">
            <v>680</v>
          </cell>
        </row>
        <row r="23">
          <cell r="K23">
            <v>0</v>
          </cell>
          <cell r="L23">
            <v>165</v>
          </cell>
        </row>
        <row r="24">
          <cell r="K24">
            <v>0</v>
          </cell>
          <cell r="L24">
            <v>420</v>
          </cell>
        </row>
        <row r="25">
          <cell r="K25">
            <v>0</v>
          </cell>
          <cell r="L25">
            <v>380</v>
          </cell>
        </row>
        <row r="26">
          <cell r="L26">
            <v>200</v>
          </cell>
        </row>
        <row r="27">
          <cell r="L27">
            <v>335</v>
          </cell>
        </row>
        <row r="28">
          <cell r="K28">
            <v>0</v>
          </cell>
          <cell r="L28">
            <v>173</v>
          </cell>
        </row>
        <row r="29">
          <cell r="K29">
            <v>0</v>
          </cell>
          <cell r="L29">
            <v>163</v>
          </cell>
        </row>
        <row r="30">
          <cell r="K30">
            <v>0</v>
          </cell>
          <cell r="L30">
            <v>265</v>
          </cell>
        </row>
        <row r="31">
          <cell r="L31">
            <v>345</v>
          </cell>
        </row>
        <row r="32">
          <cell r="K32">
            <v>0</v>
          </cell>
          <cell r="L32">
            <v>175</v>
          </cell>
        </row>
        <row r="33">
          <cell r="K33">
            <v>0</v>
          </cell>
          <cell r="L33">
            <v>262</v>
          </cell>
        </row>
        <row r="34">
          <cell r="K34">
            <v>0</v>
          </cell>
          <cell r="L34">
            <v>300</v>
          </cell>
        </row>
        <row r="35">
          <cell r="K35">
            <v>0</v>
          </cell>
          <cell r="L35">
            <v>700</v>
          </cell>
        </row>
        <row r="36">
          <cell r="K36">
            <v>0</v>
          </cell>
          <cell r="L36">
            <v>330</v>
          </cell>
        </row>
        <row r="37">
          <cell r="K37">
            <v>0</v>
          </cell>
          <cell r="L37">
            <v>700</v>
          </cell>
        </row>
        <row r="38">
          <cell r="K38">
            <v>0</v>
          </cell>
          <cell r="L38">
            <v>200</v>
          </cell>
        </row>
        <row r="39">
          <cell r="L39">
            <v>700</v>
          </cell>
        </row>
        <row r="40">
          <cell r="L40">
            <v>370</v>
          </cell>
        </row>
        <row r="41">
          <cell r="L41">
            <v>350</v>
          </cell>
        </row>
        <row r="42">
          <cell r="K42">
            <v>0</v>
          </cell>
          <cell r="L42">
            <v>178</v>
          </cell>
        </row>
        <row r="43">
          <cell r="L43">
            <v>79</v>
          </cell>
        </row>
        <row r="44">
          <cell r="L44">
            <v>262</v>
          </cell>
        </row>
        <row r="45">
          <cell r="L45">
            <v>350</v>
          </cell>
        </row>
        <row r="46">
          <cell r="L46">
            <v>360</v>
          </cell>
        </row>
        <row r="47">
          <cell r="L47">
            <v>186</v>
          </cell>
        </row>
        <row r="48">
          <cell r="L48">
            <v>507</v>
          </cell>
        </row>
        <row r="49">
          <cell r="K49">
            <v>0</v>
          </cell>
          <cell r="L49">
            <v>480</v>
          </cell>
        </row>
        <row r="50">
          <cell r="K50">
            <v>0</v>
          </cell>
          <cell r="L50">
            <v>210</v>
          </cell>
        </row>
        <row r="51">
          <cell r="K51">
            <v>0</v>
          </cell>
          <cell r="L51">
            <v>370</v>
          </cell>
        </row>
        <row r="52">
          <cell r="K52">
            <v>0</v>
          </cell>
          <cell r="L52">
            <v>300</v>
          </cell>
        </row>
        <row r="53">
          <cell r="K53">
            <v>0</v>
          </cell>
          <cell r="L53">
            <v>690</v>
          </cell>
        </row>
        <row r="54">
          <cell r="L54">
            <v>400</v>
          </cell>
        </row>
        <row r="55">
          <cell r="K55">
            <v>0</v>
          </cell>
          <cell r="L55">
            <v>380</v>
          </cell>
        </row>
        <row r="56">
          <cell r="L56">
            <v>180</v>
          </cell>
        </row>
        <row r="57">
          <cell r="L57">
            <v>350</v>
          </cell>
        </row>
        <row r="58">
          <cell r="K58">
            <v>0</v>
          </cell>
          <cell r="L58">
            <v>300</v>
          </cell>
        </row>
        <row r="59">
          <cell r="L59">
            <v>280</v>
          </cell>
        </row>
        <row r="60">
          <cell r="L60">
            <v>800</v>
          </cell>
        </row>
        <row r="61">
          <cell r="K61">
            <v>0</v>
          </cell>
          <cell r="L61">
            <v>415</v>
          </cell>
        </row>
        <row r="62">
          <cell r="L62">
            <v>85</v>
          </cell>
        </row>
        <row r="63">
          <cell r="K63">
            <v>0</v>
          </cell>
          <cell r="L63">
            <v>350</v>
          </cell>
        </row>
        <row r="64">
          <cell r="K64">
            <v>0</v>
          </cell>
          <cell r="L64">
            <v>308</v>
          </cell>
        </row>
        <row r="65">
          <cell r="K65">
            <v>0</v>
          </cell>
          <cell r="L65">
            <v>200</v>
          </cell>
        </row>
        <row r="66">
          <cell r="K66">
            <v>0</v>
          </cell>
          <cell r="L66">
            <v>685</v>
          </cell>
        </row>
        <row r="67">
          <cell r="K67">
            <v>0</v>
          </cell>
          <cell r="L67">
            <v>357</v>
          </cell>
        </row>
        <row r="68">
          <cell r="K68">
            <v>0</v>
          </cell>
          <cell r="L68">
            <v>168</v>
          </cell>
        </row>
        <row r="69">
          <cell r="K69">
            <v>0</v>
          </cell>
          <cell r="L69">
            <v>255</v>
          </cell>
        </row>
        <row r="77">
          <cell r="I77">
            <v>840</v>
          </cell>
          <cell r="L77">
            <v>0</v>
          </cell>
        </row>
        <row r="78">
          <cell r="I78">
            <v>980</v>
          </cell>
          <cell r="L78">
            <v>0</v>
          </cell>
        </row>
        <row r="79">
          <cell r="I79">
            <v>1360</v>
          </cell>
          <cell r="L79">
            <v>0</v>
          </cell>
        </row>
        <row r="80">
          <cell r="I80">
            <v>1260</v>
          </cell>
          <cell r="L80">
            <v>0</v>
          </cell>
        </row>
        <row r="81">
          <cell r="I81">
            <v>910</v>
          </cell>
          <cell r="L81">
            <v>0</v>
          </cell>
        </row>
        <row r="82">
          <cell r="I82">
            <v>700</v>
          </cell>
          <cell r="L82">
            <v>0</v>
          </cell>
        </row>
        <row r="83">
          <cell r="I83">
            <v>965</v>
          </cell>
          <cell r="L83">
            <v>0</v>
          </cell>
        </row>
        <row r="84">
          <cell r="I84">
            <v>1500</v>
          </cell>
          <cell r="L84">
            <v>0</v>
          </cell>
        </row>
        <row r="85">
          <cell r="I85">
            <v>1550</v>
          </cell>
          <cell r="L85">
            <v>0</v>
          </cell>
        </row>
        <row r="86">
          <cell r="I86">
            <v>1000</v>
          </cell>
        </row>
        <row r="87">
          <cell r="I87">
            <v>850</v>
          </cell>
        </row>
        <row r="88">
          <cell r="I88">
            <v>1160</v>
          </cell>
        </row>
        <row r="89">
          <cell r="I89">
            <v>1290</v>
          </cell>
        </row>
        <row r="90">
          <cell r="I90">
            <v>1250</v>
          </cell>
          <cell r="L90">
            <v>0</v>
          </cell>
        </row>
        <row r="91">
          <cell r="I91">
            <v>1200</v>
          </cell>
          <cell r="L91">
            <v>0</v>
          </cell>
        </row>
        <row r="92">
          <cell r="I92">
            <v>1700</v>
          </cell>
          <cell r="L92">
            <v>0</v>
          </cell>
        </row>
        <row r="93">
          <cell r="I93">
            <v>910</v>
          </cell>
          <cell r="L93">
            <v>0</v>
          </cell>
        </row>
        <row r="94">
          <cell r="I94">
            <v>800</v>
          </cell>
        </row>
        <row r="95">
          <cell r="I95">
            <v>1250</v>
          </cell>
          <cell r="L95">
            <v>0</v>
          </cell>
        </row>
        <row r="96">
          <cell r="I96">
            <v>1000</v>
          </cell>
          <cell r="L96">
            <v>0</v>
          </cell>
        </row>
        <row r="98">
          <cell r="I98">
            <v>420</v>
          </cell>
        </row>
        <row r="99">
          <cell r="I99">
            <v>423</v>
          </cell>
        </row>
        <row r="100">
          <cell r="H100">
            <v>400</v>
          </cell>
        </row>
        <row r="101">
          <cell r="H101">
            <v>0</v>
          </cell>
          <cell r="I101">
            <v>3.3</v>
          </cell>
        </row>
      </sheetData>
      <sheetData sheetId="1" refreshError="1"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490</v>
          </cell>
        </row>
        <row r="17">
          <cell r="J17">
            <v>0</v>
          </cell>
        </row>
        <row r="18">
          <cell r="J18">
            <v>0</v>
          </cell>
        </row>
        <row r="20">
          <cell r="J20">
            <v>510</v>
          </cell>
        </row>
        <row r="21">
          <cell r="J21">
            <v>490</v>
          </cell>
        </row>
        <row r="24">
          <cell r="J24">
            <v>0</v>
          </cell>
        </row>
        <row r="31">
          <cell r="J31">
            <v>2210</v>
          </cell>
        </row>
        <row r="36">
          <cell r="J36">
            <v>0</v>
          </cell>
        </row>
      </sheetData>
      <sheetData sheetId="2" refreshError="1"/>
      <sheetData sheetId="3" refreshError="1">
        <row r="6">
          <cell r="I6">
            <v>183</v>
          </cell>
        </row>
        <row r="7">
          <cell r="I7">
            <v>213.07</v>
          </cell>
        </row>
        <row r="8">
          <cell r="I8">
            <v>184</v>
          </cell>
        </row>
        <row r="10">
          <cell r="I10">
            <v>225</v>
          </cell>
        </row>
        <row r="11">
          <cell r="I11">
            <v>185</v>
          </cell>
        </row>
        <row r="12">
          <cell r="I12">
            <v>988</v>
          </cell>
        </row>
        <row r="13">
          <cell r="I13">
            <v>188</v>
          </cell>
        </row>
        <row r="14">
          <cell r="I14">
            <v>300</v>
          </cell>
          <cell r="M14">
            <v>0</v>
          </cell>
        </row>
        <row r="15">
          <cell r="I15">
            <v>250</v>
          </cell>
          <cell r="M15">
            <v>0</v>
          </cell>
        </row>
        <row r="19">
          <cell r="I19">
            <v>180</v>
          </cell>
        </row>
        <row r="20">
          <cell r="I20">
            <v>180</v>
          </cell>
        </row>
        <row r="21">
          <cell r="I21">
            <v>180</v>
          </cell>
        </row>
        <row r="22">
          <cell r="I22">
            <v>1500</v>
          </cell>
        </row>
        <row r="23">
          <cell r="I23">
            <v>1500</v>
          </cell>
        </row>
      </sheetData>
      <sheetData sheetId="4" refreshError="1">
        <row r="6">
          <cell r="I6">
            <v>20</v>
          </cell>
          <cell r="J6">
            <v>600</v>
          </cell>
          <cell r="K6">
            <v>0</v>
          </cell>
        </row>
        <row r="7">
          <cell r="I7">
            <v>16</v>
          </cell>
          <cell r="J7">
            <v>3750</v>
          </cell>
          <cell r="K7">
            <v>0</v>
          </cell>
        </row>
        <row r="10">
          <cell r="I10">
            <v>11</v>
          </cell>
        </row>
        <row r="11">
          <cell r="I11">
            <v>13</v>
          </cell>
        </row>
      </sheetData>
      <sheetData sheetId="5" refreshError="1"/>
      <sheetData sheetId="6" refreshError="1">
        <row r="6">
          <cell r="H6">
            <v>0</v>
          </cell>
          <cell r="K6">
            <v>0</v>
          </cell>
        </row>
        <row r="7">
          <cell r="H7">
            <v>21</v>
          </cell>
          <cell r="K7">
            <v>0</v>
          </cell>
        </row>
        <row r="8">
          <cell r="H8">
            <v>105</v>
          </cell>
          <cell r="K8">
            <v>0</v>
          </cell>
        </row>
        <row r="9">
          <cell r="H9">
            <v>58</v>
          </cell>
          <cell r="K9">
            <v>0</v>
          </cell>
        </row>
        <row r="10">
          <cell r="H10">
            <v>2</v>
          </cell>
          <cell r="K10">
            <v>0</v>
          </cell>
        </row>
        <row r="11">
          <cell r="H11">
            <v>1</v>
          </cell>
          <cell r="K11">
            <v>0</v>
          </cell>
        </row>
        <row r="13">
          <cell r="H13">
            <v>0</v>
          </cell>
          <cell r="K13">
            <v>0</v>
          </cell>
        </row>
        <row r="15">
          <cell r="H15">
            <v>1</v>
          </cell>
          <cell r="K15">
            <v>0</v>
          </cell>
        </row>
        <row r="16">
          <cell r="H16">
            <v>1</v>
          </cell>
          <cell r="K16">
            <v>0</v>
          </cell>
        </row>
        <row r="17">
          <cell r="H17">
            <v>0</v>
          </cell>
          <cell r="K17">
            <v>0</v>
          </cell>
        </row>
        <row r="21">
          <cell r="H21">
            <v>0</v>
          </cell>
          <cell r="K21">
            <v>0</v>
          </cell>
        </row>
        <row r="22">
          <cell r="H22">
            <v>1</v>
          </cell>
          <cell r="K22">
            <v>0</v>
          </cell>
        </row>
        <row r="23">
          <cell r="H23">
            <v>5</v>
          </cell>
          <cell r="K23">
            <v>0</v>
          </cell>
        </row>
        <row r="24">
          <cell r="H24">
            <v>5</v>
          </cell>
          <cell r="K24">
            <v>0</v>
          </cell>
        </row>
        <row r="25">
          <cell r="H25">
            <v>16.5</v>
          </cell>
          <cell r="K25">
            <v>0</v>
          </cell>
        </row>
        <row r="27">
          <cell r="H27">
            <v>1</v>
          </cell>
          <cell r="K27">
            <v>0</v>
          </cell>
        </row>
        <row r="28">
          <cell r="H28">
            <v>1</v>
          </cell>
          <cell r="K28">
            <v>0</v>
          </cell>
        </row>
        <row r="29">
          <cell r="H29">
            <v>5</v>
          </cell>
          <cell r="K29">
            <v>0</v>
          </cell>
        </row>
        <row r="32">
          <cell r="H32">
            <v>2</v>
          </cell>
          <cell r="K32">
            <v>0</v>
          </cell>
        </row>
        <row r="33">
          <cell r="H33">
            <v>2</v>
          </cell>
          <cell r="K33">
            <v>0</v>
          </cell>
        </row>
        <row r="35">
          <cell r="H35">
            <v>1</v>
          </cell>
          <cell r="K35">
            <v>0</v>
          </cell>
        </row>
      </sheetData>
      <sheetData sheetId="7" refreshError="1">
        <row r="6">
          <cell r="M6">
            <v>50</v>
          </cell>
          <cell r="N6">
            <v>700</v>
          </cell>
        </row>
        <row r="7">
          <cell r="M7">
            <v>50</v>
          </cell>
          <cell r="N7">
            <v>245</v>
          </cell>
        </row>
        <row r="8">
          <cell r="M8">
            <v>25</v>
          </cell>
          <cell r="N8">
            <v>245</v>
          </cell>
        </row>
        <row r="9">
          <cell r="M9">
            <v>50</v>
          </cell>
          <cell r="N9">
            <v>245</v>
          </cell>
        </row>
        <row r="10">
          <cell r="M10">
            <v>1</v>
          </cell>
          <cell r="N10">
            <v>4605</v>
          </cell>
        </row>
      </sheetData>
      <sheetData sheetId="8" refreshError="1">
        <row r="12">
          <cell r="K12">
            <v>150</v>
          </cell>
          <cell r="N12">
            <v>0</v>
          </cell>
        </row>
        <row r="16">
          <cell r="K16">
            <v>0</v>
          </cell>
          <cell r="N16">
            <v>0</v>
          </cell>
        </row>
        <row r="17">
          <cell r="K17">
            <v>0</v>
          </cell>
          <cell r="N17">
            <v>0</v>
          </cell>
        </row>
        <row r="18">
          <cell r="K18">
            <v>0</v>
          </cell>
          <cell r="N18">
            <v>0</v>
          </cell>
        </row>
        <row r="22">
          <cell r="K22">
            <v>20</v>
          </cell>
        </row>
        <row r="23">
          <cell r="K23">
            <v>0</v>
          </cell>
          <cell r="N23">
            <v>0</v>
          </cell>
        </row>
        <row r="24">
          <cell r="K24">
            <v>0</v>
          </cell>
        </row>
        <row r="25">
          <cell r="K25">
            <v>0</v>
          </cell>
          <cell r="N25">
            <v>0</v>
          </cell>
        </row>
      </sheetData>
      <sheetData sheetId="9" refreshError="1">
        <row r="8">
          <cell r="G8">
            <v>0</v>
          </cell>
        </row>
      </sheetData>
      <sheetData sheetId="10" refreshError="1"/>
      <sheetData sheetId="11" refreshError="1">
        <row r="6">
          <cell r="F6">
            <v>210</v>
          </cell>
        </row>
        <row r="7">
          <cell r="F7">
            <v>210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4">
          <cell r="K4" t="str">
            <v>2013 Total (kg)</v>
          </cell>
        </row>
        <row r="8">
          <cell r="I8">
            <v>0</v>
          </cell>
          <cell r="J8">
            <v>0</v>
          </cell>
        </row>
        <row r="9">
          <cell r="I9">
            <v>25</v>
          </cell>
          <cell r="J9">
            <v>0</v>
          </cell>
        </row>
        <row r="10">
          <cell r="I10">
            <v>0</v>
          </cell>
          <cell r="J10">
            <v>0</v>
          </cell>
        </row>
        <row r="11">
          <cell r="I11">
            <v>25</v>
          </cell>
          <cell r="J11">
            <v>0</v>
          </cell>
        </row>
        <row r="16">
          <cell r="I16">
            <v>0</v>
          </cell>
          <cell r="J16">
            <v>0</v>
          </cell>
        </row>
        <row r="17">
          <cell r="I17">
            <v>0</v>
          </cell>
          <cell r="J17">
            <v>0</v>
          </cell>
        </row>
        <row r="18">
          <cell r="I18">
            <v>100</v>
          </cell>
          <cell r="J18">
            <v>0</v>
          </cell>
        </row>
        <row r="19">
          <cell r="I19">
            <v>25</v>
          </cell>
          <cell r="J19">
            <v>25</v>
          </cell>
        </row>
        <row r="20">
          <cell r="I20">
            <v>75</v>
          </cell>
          <cell r="J20">
            <v>0</v>
          </cell>
        </row>
        <row r="21">
          <cell r="I21">
            <v>25</v>
          </cell>
          <cell r="J21">
            <v>0</v>
          </cell>
        </row>
        <row r="24">
          <cell r="I24">
            <v>0</v>
          </cell>
          <cell r="J24">
            <v>25</v>
          </cell>
        </row>
        <row r="25">
          <cell r="I25" t="str">
            <v>0</v>
          </cell>
          <cell r="J25">
            <v>0</v>
          </cell>
        </row>
        <row r="26">
          <cell r="I26" t="str">
            <v>0</v>
          </cell>
          <cell r="J26">
            <v>0</v>
          </cell>
        </row>
        <row r="27">
          <cell r="I27">
            <v>0</v>
          </cell>
          <cell r="J27">
            <v>0</v>
          </cell>
        </row>
        <row r="28">
          <cell r="I28">
            <v>0</v>
          </cell>
          <cell r="J28">
            <v>0</v>
          </cell>
        </row>
        <row r="29">
          <cell r="I29">
            <v>0</v>
          </cell>
          <cell r="J29">
            <v>0</v>
          </cell>
        </row>
        <row r="30">
          <cell r="I30">
            <v>0</v>
          </cell>
          <cell r="J30">
            <v>0</v>
          </cell>
        </row>
        <row r="31">
          <cell r="I31">
            <v>0</v>
          </cell>
          <cell r="J31">
            <v>0</v>
          </cell>
        </row>
        <row r="32">
          <cell r="I32">
            <v>0</v>
          </cell>
          <cell r="J32">
            <v>0</v>
          </cell>
        </row>
        <row r="33">
          <cell r="I33">
            <v>0</v>
          </cell>
          <cell r="J33">
            <v>0</v>
          </cell>
        </row>
        <row r="35">
          <cell r="I35">
            <v>0</v>
          </cell>
          <cell r="J35">
            <v>0</v>
          </cell>
        </row>
        <row r="36">
          <cell r="I36">
            <v>0</v>
          </cell>
          <cell r="J36">
            <v>5</v>
          </cell>
        </row>
        <row r="41">
          <cell r="I41">
            <v>0</v>
          </cell>
          <cell r="J41">
            <v>0</v>
          </cell>
        </row>
        <row r="42">
          <cell r="I42">
            <v>0</v>
          </cell>
          <cell r="J42">
            <v>0</v>
          </cell>
        </row>
        <row r="43">
          <cell r="I43">
            <v>0</v>
          </cell>
          <cell r="J43">
            <v>25</v>
          </cell>
        </row>
        <row r="44">
          <cell r="I44">
            <v>0</v>
          </cell>
          <cell r="J44">
            <v>0</v>
          </cell>
        </row>
        <row r="49">
          <cell r="I49">
            <v>0</v>
          </cell>
          <cell r="J49">
            <v>0</v>
          </cell>
        </row>
        <row r="50">
          <cell r="I50">
            <v>0</v>
          </cell>
          <cell r="J50">
            <v>0</v>
          </cell>
        </row>
        <row r="51">
          <cell r="I51">
            <v>0</v>
          </cell>
          <cell r="J51">
            <v>0</v>
          </cell>
        </row>
        <row r="55">
          <cell r="I55">
            <v>20</v>
          </cell>
          <cell r="J55">
            <v>0</v>
          </cell>
        </row>
        <row r="56">
          <cell r="I56">
            <v>0</v>
          </cell>
          <cell r="J56">
            <v>0</v>
          </cell>
        </row>
        <row r="57">
          <cell r="I57">
            <v>0</v>
          </cell>
          <cell r="J57">
            <v>0</v>
          </cell>
        </row>
        <row r="58">
          <cell r="I58">
            <v>0</v>
          </cell>
          <cell r="J58">
            <v>0</v>
          </cell>
        </row>
        <row r="59">
          <cell r="I59">
            <v>20</v>
          </cell>
          <cell r="J59">
            <v>0</v>
          </cell>
        </row>
        <row r="60">
          <cell r="I60">
            <v>20</v>
          </cell>
          <cell r="J60">
            <v>0</v>
          </cell>
        </row>
        <row r="61">
          <cell r="I61">
            <v>20</v>
          </cell>
          <cell r="J61">
            <v>0</v>
          </cell>
        </row>
        <row r="62">
          <cell r="I62">
            <v>20</v>
          </cell>
          <cell r="J62">
            <v>0</v>
          </cell>
        </row>
        <row r="63">
          <cell r="I63">
            <v>0</v>
          </cell>
          <cell r="J63">
            <v>25</v>
          </cell>
        </row>
        <row r="64">
          <cell r="I64">
            <v>0</v>
          </cell>
          <cell r="J64">
            <v>0</v>
          </cell>
        </row>
        <row r="65">
          <cell r="I65">
            <v>0</v>
          </cell>
          <cell r="J65">
            <v>0</v>
          </cell>
        </row>
        <row r="66">
          <cell r="I66">
            <v>0</v>
          </cell>
          <cell r="J66">
            <v>0</v>
          </cell>
        </row>
        <row r="67">
          <cell r="I67">
            <v>0</v>
          </cell>
          <cell r="J67">
            <v>0</v>
          </cell>
        </row>
        <row r="68">
          <cell r="I68">
            <v>0</v>
          </cell>
          <cell r="J68">
            <v>100</v>
          </cell>
        </row>
        <row r="69">
          <cell r="I69">
            <v>0</v>
          </cell>
          <cell r="J69">
            <v>0</v>
          </cell>
        </row>
        <row r="70">
          <cell r="I70">
            <v>20</v>
          </cell>
          <cell r="J70">
            <v>0</v>
          </cell>
        </row>
        <row r="71">
          <cell r="I71">
            <v>0</v>
          </cell>
          <cell r="J71">
            <v>20</v>
          </cell>
        </row>
        <row r="72">
          <cell r="I72">
            <v>0</v>
          </cell>
          <cell r="J72">
            <v>0</v>
          </cell>
        </row>
        <row r="73">
          <cell r="I73">
            <v>0</v>
          </cell>
          <cell r="J73">
            <v>0</v>
          </cell>
        </row>
        <row r="74">
          <cell r="I74">
            <v>0</v>
          </cell>
          <cell r="J74">
            <v>40</v>
          </cell>
        </row>
        <row r="75">
          <cell r="I75">
            <v>20</v>
          </cell>
          <cell r="J75">
            <v>0</v>
          </cell>
        </row>
        <row r="76">
          <cell r="I76">
            <v>20</v>
          </cell>
          <cell r="J76">
            <v>0</v>
          </cell>
        </row>
        <row r="77">
          <cell r="I77">
            <v>0</v>
          </cell>
          <cell r="J77">
            <v>0</v>
          </cell>
        </row>
        <row r="78">
          <cell r="I78">
            <v>25</v>
          </cell>
          <cell r="J78">
            <v>0</v>
          </cell>
        </row>
        <row r="79">
          <cell r="I79">
            <v>0</v>
          </cell>
          <cell r="J79">
            <v>0</v>
          </cell>
        </row>
        <row r="80">
          <cell r="I80">
            <v>0</v>
          </cell>
          <cell r="J80">
            <v>0</v>
          </cell>
        </row>
        <row r="81">
          <cell r="I81">
            <v>0</v>
          </cell>
          <cell r="J81">
            <v>0</v>
          </cell>
        </row>
        <row r="82">
          <cell r="I82">
            <v>0</v>
          </cell>
          <cell r="J82">
            <v>0</v>
          </cell>
        </row>
        <row r="83">
          <cell r="I83">
            <v>25</v>
          </cell>
          <cell r="J83">
            <v>0</v>
          </cell>
        </row>
        <row r="84">
          <cell r="I84">
            <v>50</v>
          </cell>
          <cell r="J84">
            <v>50</v>
          </cell>
        </row>
        <row r="85">
          <cell r="I85">
            <v>25</v>
          </cell>
          <cell r="J85">
            <v>0</v>
          </cell>
        </row>
        <row r="87">
          <cell r="I87">
            <v>0</v>
          </cell>
          <cell r="J87">
            <v>0</v>
          </cell>
        </row>
        <row r="88">
          <cell r="I88">
            <v>0</v>
          </cell>
          <cell r="J88">
            <v>0</v>
          </cell>
        </row>
        <row r="89">
          <cell r="I89">
            <v>0</v>
          </cell>
          <cell r="J89">
            <v>0</v>
          </cell>
        </row>
        <row r="90">
          <cell r="I90">
            <v>0</v>
          </cell>
          <cell r="J90">
            <v>0</v>
          </cell>
        </row>
        <row r="91">
          <cell r="I91">
            <v>10</v>
          </cell>
          <cell r="J91">
            <v>0</v>
          </cell>
        </row>
        <row r="92">
          <cell r="I92">
            <v>0</v>
          </cell>
          <cell r="J92">
            <v>0</v>
          </cell>
        </row>
        <row r="93">
          <cell r="I93">
            <v>0</v>
          </cell>
          <cell r="J93">
            <v>0</v>
          </cell>
        </row>
        <row r="94">
          <cell r="I94">
            <v>0</v>
          </cell>
          <cell r="J94">
            <v>0</v>
          </cell>
        </row>
        <row r="95">
          <cell r="I95">
            <v>0</v>
          </cell>
          <cell r="J95">
            <v>0</v>
          </cell>
        </row>
        <row r="96">
          <cell r="I96">
            <v>0</v>
          </cell>
          <cell r="J96">
            <v>0</v>
          </cell>
        </row>
        <row r="97">
          <cell r="I97">
            <v>0</v>
          </cell>
          <cell r="J97">
            <v>0</v>
          </cell>
        </row>
        <row r="98">
          <cell r="I98">
            <v>0</v>
          </cell>
          <cell r="J98">
            <v>0</v>
          </cell>
        </row>
        <row r="99">
          <cell r="I99">
            <v>25</v>
          </cell>
          <cell r="J99">
            <v>0</v>
          </cell>
        </row>
        <row r="100">
          <cell r="I100">
            <v>0</v>
          </cell>
          <cell r="J100">
            <v>0</v>
          </cell>
        </row>
        <row r="101">
          <cell r="I101">
            <v>0</v>
          </cell>
          <cell r="J101">
            <v>0</v>
          </cell>
        </row>
        <row r="102">
          <cell r="I102">
            <v>0</v>
          </cell>
          <cell r="J102">
            <v>0</v>
          </cell>
        </row>
        <row r="104">
          <cell r="I104" t="str">
            <v>0</v>
          </cell>
          <cell r="J104">
            <v>0</v>
          </cell>
        </row>
        <row r="105">
          <cell r="I105" t="str">
            <v>0</v>
          </cell>
          <cell r="J105">
            <v>0</v>
          </cell>
        </row>
        <row r="106">
          <cell r="I106" t="str">
            <v>0</v>
          </cell>
          <cell r="J106">
            <v>0</v>
          </cell>
        </row>
        <row r="107">
          <cell r="I107">
            <v>0</v>
          </cell>
          <cell r="J107">
            <v>0</v>
          </cell>
        </row>
        <row r="108">
          <cell r="I108">
            <v>0</v>
          </cell>
          <cell r="J108">
            <v>0</v>
          </cell>
        </row>
        <row r="109">
          <cell r="I109">
            <v>25</v>
          </cell>
          <cell r="J109">
            <v>0</v>
          </cell>
        </row>
        <row r="110">
          <cell r="I110" t="str">
            <v>25</v>
          </cell>
          <cell r="J110">
            <v>50</v>
          </cell>
        </row>
        <row r="111">
          <cell r="I111">
            <v>0</v>
          </cell>
          <cell r="J111">
            <v>0</v>
          </cell>
        </row>
        <row r="112">
          <cell r="I112">
            <v>0</v>
          </cell>
          <cell r="J112">
            <v>0</v>
          </cell>
        </row>
        <row r="113">
          <cell r="I113">
            <v>525</v>
          </cell>
          <cell r="J113">
            <v>150</v>
          </cell>
        </row>
        <row r="114">
          <cell r="I114">
            <v>50</v>
          </cell>
          <cell r="J114">
            <v>0</v>
          </cell>
        </row>
        <row r="115">
          <cell r="I115">
            <v>0</v>
          </cell>
          <cell r="J115">
            <v>0</v>
          </cell>
        </row>
        <row r="116">
          <cell r="I116">
            <v>0</v>
          </cell>
          <cell r="J116">
            <v>0</v>
          </cell>
        </row>
        <row r="117">
          <cell r="I117">
            <v>150</v>
          </cell>
          <cell r="J117">
            <v>0</v>
          </cell>
        </row>
        <row r="118">
          <cell r="I118">
            <v>0</v>
          </cell>
          <cell r="J118">
            <v>0</v>
          </cell>
        </row>
        <row r="119">
          <cell r="I119">
            <v>0</v>
          </cell>
          <cell r="J119">
            <v>25</v>
          </cell>
        </row>
        <row r="120">
          <cell r="I120">
            <v>0</v>
          </cell>
          <cell r="J120">
            <v>0</v>
          </cell>
        </row>
        <row r="121">
          <cell r="I121">
            <v>25</v>
          </cell>
          <cell r="J121">
            <v>0</v>
          </cell>
        </row>
        <row r="122">
          <cell r="I122">
            <v>0</v>
          </cell>
          <cell r="J122">
            <v>0</v>
          </cell>
        </row>
        <row r="123">
          <cell r="I123">
            <v>0</v>
          </cell>
          <cell r="J123">
            <v>0</v>
          </cell>
        </row>
        <row r="124">
          <cell r="I124">
            <v>25</v>
          </cell>
          <cell r="J124">
            <v>0</v>
          </cell>
        </row>
        <row r="125">
          <cell r="I125">
            <v>225</v>
          </cell>
          <cell r="J125">
            <v>125</v>
          </cell>
        </row>
        <row r="126">
          <cell r="I126">
            <v>25</v>
          </cell>
          <cell r="J126">
            <v>0</v>
          </cell>
        </row>
        <row r="127">
          <cell r="I127">
            <v>175</v>
          </cell>
          <cell r="J127">
            <v>0</v>
          </cell>
        </row>
        <row r="128">
          <cell r="I128">
            <v>25</v>
          </cell>
          <cell r="J128">
            <v>0</v>
          </cell>
        </row>
        <row r="129">
          <cell r="I129">
            <v>0</v>
          </cell>
          <cell r="J129">
            <v>25</v>
          </cell>
        </row>
        <row r="130">
          <cell r="I130">
            <v>250</v>
          </cell>
          <cell r="J130">
            <v>125</v>
          </cell>
        </row>
        <row r="131">
          <cell r="I131">
            <v>25</v>
          </cell>
          <cell r="J131">
            <v>0</v>
          </cell>
        </row>
        <row r="132">
          <cell r="I132">
            <v>0</v>
          </cell>
          <cell r="J132">
            <v>0</v>
          </cell>
        </row>
        <row r="133">
          <cell r="I133">
            <v>0</v>
          </cell>
          <cell r="J133">
            <v>0</v>
          </cell>
        </row>
        <row r="134">
          <cell r="I134">
            <v>0</v>
          </cell>
          <cell r="J134">
            <v>0</v>
          </cell>
        </row>
        <row r="135">
          <cell r="I135">
            <v>0</v>
          </cell>
          <cell r="J135">
            <v>0</v>
          </cell>
        </row>
        <row r="136">
          <cell r="I136">
            <v>0</v>
          </cell>
          <cell r="J136">
            <v>0</v>
          </cell>
        </row>
        <row r="137">
          <cell r="I137">
            <v>0</v>
          </cell>
          <cell r="J137">
            <v>0</v>
          </cell>
        </row>
        <row r="138">
          <cell r="I138">
            <v>0</v>
          </cell>
          <cell r="J138">
            <v>0</v>
          </cell>
        </row>
        <row r="139">
          <cell r="I139">
            <v>0</v>
          </cell>
          <cell r="J139">
            <v>0</v>
          </cell>
        </row>
        <row r="140">
          <cell r="I140">
            <v>0</v>
          </cell>
          <cell r="J140">
            <v>0</v>
          </cell>
        </row>
        <row r="142">
          <cell r="I142">
            <v>50</v>
          </cell>
          <cell r="J142">
            <v>0</v>
          </cell>
        </row>
        <row r="143">
          <cell r="I143">
            <v>0</v>
          </cell>
          <cell r="J143">
            <v>0</v>
          </cell>
        </row>
        <row r="144">
          <cell r="I144">
            <v>25</v>
          </cell>
          <cell r="J144">
            <v>0</v>
          </cell>
        </row>
        <row r="145">
          <cell r="I145">
            <v>25</v>
          </cell>
          <cell r="J145">
            <v>0</v>
          </cell>
        </row>
        <row r="146">
          <cell r="I146">
            <v>25</v>
          </cell>
          <cell r="J146">
            <v>0</v>
          </cell>
        </row>
        <row r="147">
          <cell r="I147">
            <v>25</v>
          </cell>
          <cell r="J147">
            <v>0</v>
          </cell>
        </row>
        <row r="148">
          <cell r="I148">
            <v>25</v>
          </cell>
          <cell r="J148">
            <v>0</v>
          </cell>
        </row>
        <row r="149">
          <cell r="I149">
            <v>25</v>
          </cell>
          <cell r="J149">
            <v>0</v>
          </cell>
        </row>
        <row r="150">
          <cell r="I150">
            <v>0</v>
          </cell>
          <cell r="J150">
            <v>25</v>
          </cell>
        </row>
        <row r="151">
          <cell r="I151">
            <v>0</v>
          </cell>
          <cell r="J151">
            <v>25</v>
          </cell>
        </row>
        <row r="152">
          <cell r="I152">
            <v>500</v>
          </cell>
          <cell r="J152">
            <v>125</v>
          </cell>
        </row>
        <row r="153">
          <cell r="I153">
            <v>25</v>
          </cell>
          <cell r="J153">
            <v>0</v>
          </cell>
        </row>
        <row r="154">
          <cell r="I154">
            <v>0</v>
          </cell>
          <cell r="J154">
            <v>0</v>
          </cell>
        </row>
        <row r="155">
          <cell r="I155">
            <v>0</v>
          </cell>
          <cell r="J155">
            <v>0</v>
          </cell>
        </row>
        <row r="156">
          <cell r="I156">
            <v>75</v>
          </cell>
          <cell r="J156">
            <v>0</v>
          </cell>
        </row>
        <row r="157">
          <cell r="I157">
            <v>0</v>
          </cell>
          <cell r="J157">
            <v>125</v>
          </cell>
        </row>
        <row r="158">
          <cell r="I158">
            <v>0</v>
          </cell>
          <cell r="J158">
            <v>25</v>
          </cell>
        </row>
        <row r="159">
          <cell r="I159">
            <v>0</v>
          </cell>
          <cell r="J159">
            <v>0</v>
          </cell>
        </row>
        <row r="160">
          <cell r="I160">
            <v>75</v>
          </cell>
          <cell r="J160">
            <v>50</v>
          </cell>
        </row>
        <row r="161">
          <cell r="I161">
            <v>150</v>
          </cell>
          <cell r="J161">
            <v>0</v>
          </cell>
        </row>
        <row r="162">
          <cell r="I162">
            <v>50</v>
          </cell>
          <cell r="J162">
            <v>25</v>
          </cell>
        </row>
        <row r="163">
          <cell r="I163">
            <v>0</v>
          </cell>
          <cell r="J163">
            <v>0</v>
          </cell>
        </row>
        <row r="164">
          <cell r="I164">
            <v>250</v>
          </cell>
          <cell r="J164">
            <v>0</v>
          </cell>
        </row>
        <row r="165">
          <cell r="I165">
            <v>25</v>
          </cell>
          <cell r="J165">
            <v>0</v>
          </cell>
        </row>
        <row r="166">
          <cell r="I166">
            <v>0</v>
          </cell>
          <cell r="J166">
            <v>25</v>
          </cell>
        </row>
        <row r="167">
          <cell r="I167">
            <v>375</v>
          </cell>
          <cell r="J167">
            <v>125</v>
          </cell>
        </row>
        <row r="168">
          <cell r="I168">
            <v>1250</v>
          </cell>
          <cell r="J168">
            <v>375</v>
          </cell>
        </row>
        <row r="169">
          <cell r="I169">
            <v>0</v>
          </cell>
          <cell r="J169">
            <v>0</v>
          </cell>
        </row>
        <row r="170">
          <cell r="I170">
            <v>25</v>
          </cell>
          <cell r="J170">
            <v>0</v>
          </cell>
        </row>
        <row r="171">
          <cell r="I171">
            <v>0</v>
          </cell>
          <cell r="J171">
            <v>0</v>
          </cell>
        </row>
        <row r="172">
          <cell r="I172">
            <v>0</v>
          </cell>
          <cell r="J172">
            <v>0</v>
          </cell>
        </row>
        <row r="173">
          <cell r="I173">
            <v>0</v>
          </cell>
          <cell r="J173">
            <v>0</v>
          </cell>
        </row>
        <row r="174">
          <cell r="I174">
            <v>0</v>
          </cell>
          <cell r="J174">
            <v>0</v>
          </cell>
        </row>
        <row r="175">
          <cell r="I175">
            <v>25</v>
          </cell>
          <cell r="J175">
            <v>0</v>
          </cell>
        </row>
        <row r="176">
          <cell r="I176">
            <v>25</v>
          </cell>
          <cell r="J176">
            <v>0</v>
          </cell>
        </row>
        <row r="177">
          <cell r="I177">
            <v>0</v>
          </cell>
          <cell r="J177">
            <v>0</v>
          </cell>
        </row>
        <row r="178">
          <cell r="I178">
            <v>0</v>
          </cell>
          <cell r="J178">
            <v>0</v>
          </cell>
        </row>
        <row r="179">
          <cell r="I179">
            <v>25</v>
          </cell>
          <cell r="J179">
            <v>0</v>
          </cell>
        </row>
        <row r="180">
          <cell r="I180">
            <v>0</v>
          </cell>
          <cell r="J180">
            <v>0</v>
          </cell>
        </row>
        <row r="181">
          <cell r="I181">
            <v>0</v>
          </cell>
          <cell r="J181">
            <v>0</v>
          </cell>
        </row>
        <row r="182">
          <cell r="I182">
            <v>100</v>
          </cell>
          <cell r="J182">
            <v>0</v>
          </cell>
        </row>
        <row r="183">
          <cell r="I183">
            <v>0</v>
          </cell>
          <cell r="J183">
            <v>0</v>
          </cell>
        </row>
        <row r="184">
          <cell r="I184">
            <v>0</v>
          </cell>
          <cell r="J184">
            <v>0</v>
          </cell>
        </row>
        <row r="185">
          <cell r="I185">
            <v>0</v>
          </cell>
          <cell r="J185">
            <v>0</v>
          </cell>
        </row>
        <row r="186">
          <cell r="I186">
            <v>0</v>
          </cell>
          <cell r="J186">
            <v>0</v>
          </cell>
        </row>
        <row r="187">
          <cell r="I187">
            <v>25</v>
          </cell>
          <cell r="J187">
            <v>0</v>
          </cell>
        </row>
        <row r="188">
          <cell r="I188">
            <v>0</v>
          </cell>
          <cell r="J188">
            <v>0</v>
          </cell>
        </row>
        <row r="189">
          <cell r="I189">
            <v>20</v>
          </cell>
          <cell r="J189">
            <v>0</v>
          </cell>
        </row>
        <row r="190">
          <cell r="I190">
            <v>0</v>
          </cell>
          <cell r="J190">
            <v>0</v>
          </cell>
        </row>
        <row r="191">
          <cell r="I191">
            <v>0</v>
          </cell>
          <cell r="J191">
            <v>0</v>
          </cell>
        </row>
        <row r="192">
          <cell r="I192">
            <v>0</v>
          </cell>
          <cell r="J192">
            <v>20</v>
          </cell>
        </row>
        <row r="193">
          <cell r="I193">
            <v>0</v>
          </cell>
          <cell r="J193">
            <v>0</v>
          </cell>
        </row>
        <row r="194">
          <cell r="I194">
            <v>0</v>
          </cell>
          <cell r="J194">
            <v>0</v>
          </cell>
        </row>
        <row r="195">
          <cell r="I195">
            <v>0</v>
          </cell>
          <cell r="J195">
            <v>0</v>
          </cell>
        </row>
        <row r="196">
          <cell r="I196">
            <v>0</v>
          </cell>
          <cell r="J196">
            <v>1</v>
          </cell>
        </row>
        <row r="197">
          <cell r="I197">
            <v>0</v>
          </cell>
          <cell r="J197">
            <v>0</v>
          </cell>
        </row>
        <row r="198">
          <cell r="I198">
            <v>15</v>
          </cell>
          <cell r="J198">
            <v>0</v>
          </cell>
        </row>
        <row r="199">
          <cell r="I199">
            <v>25</v>
          </cell>
          <cell r="J199">
            <v>0</v>
          </cell>
        </row>
        <row r="200">
          <cell r="I200">
            <v>10</v>
          </cell>
          <cell r="J200">
            <v>0</v>
          </cell>
        </row>
        <row r="201">
          <cell r="I201">
            <v>5</v>
          </cell>
          <cell r="J201">
            <v>0</v>
          </cell>
        </row>
        <row r="202">
          <cell r="I202">
            <v>0</v>
          </cell>
          <cell r="J202">
            <v>0</v>
          </cell>
        </row>
        <row r="203">
          <cell r="I203">
            <v>0</v>
          </cell>
          <cell r="J203">
            <v>0</v>
          </cell>
        </row>
        <row r="204">
          <cell r="I204">
            <v>0</v>
          </cell>
          <cell r="J204">
            <v>0</v>
          </cell>
        </row>
        <row r="205">
          <cell r="I205">
            <v>55</v>
          </cell>
          <cell r="J205">
            <v>65</v>
          </cell>
        </row>
        <row r="206">
          <cell r="I206">
            <v>0</v>
          </cell>
          <cell r="J206">
            <v>0</v>
          </cell>
        </row>
        <row r="207">
          <cell r="I207">
            <v>0</v>
          </cell>
          <cell r="J207">
            <v>0</v>
          </cell>
        </row>
        <row r="208">
          <cell r="I208">
            <v>0</v>
          </cell>
          <cell r="J208">
            <v>0</v>
          </cell>
        </row>
        <row r="209">
          <cell r="I209">
            <v>0</v>
          </cell>
          <cell r="J209">
            <v>0</v>
          </cell>
        </row>
        <row r="210">
          <cell r="I210">
            <v>0</v>
          </cell>
          <cell r="J210">
            <v>0</v>
          </cell>
        </row>
        <row r="211">
          <cell r="I211">
            <v>0</v>
          </cell>
          <cell r="J211">
            <v>0</v>
          </cell>
        </row>
        <row r="212">
          <cell r="I212">
            <v>0</v>
          </cell>
          <cell r="J212">
            <v>0</v>
          </cell>
        </row>
        <row r="215">
          <cell r="I215">
            <v>0</v>
          </cell>
          <cell r="J215">
            <v>0</v>
          </cell>
        </row>
        <row r="216">
          <cell r="I216">
            <v>0</v>
          </cell>
          <cell r="J216">
            <v>0</v>
          </cell>
        </row>
        <row r="217">
          <cell r="I217">
            <v>0</v>
          </cell>
          <cell r="J217">
            <v>0</v>
          </cell>
        </row>
        <row r="218">
          <cell r="I218">
            <v>0</v>
          </cell>
          <cell r="J218">
            <v>0</v>
          </cell>
        </row>
        <row r="219">
          <cell r="I219">
            <v>0</v>
          </cell>
          <cell r="J219">
            <v>0</v>
          </cell>
        </row>
        <row r="220">
          <cell r="I220">
            <v>0</v>
          </cell>
          <cell r="J220">
            <v>0</v>
          </cell>
        </row>
        <row r="221">
          <cell r="I221">
            <v>0</v>
          </cell>
          <cell r="J221">
            <v>0</v>
          </cell>
        </row>
        <row r="222">
          <cell r="I222">
            <v>0</v>
          </cell>
          <cell r="J222">
            <v>0</v>
          </cell>
        </row>
        <row r="223">
          <cell r="I223">
            <v>0</v>
          </cell>
          <cell r="J223">
            <v>0</v>
          </cell>
        </row>
        <row r="224">
          <cell r="I224">
            <v>5</v>
          </cell>
          <cell r="J224">
            <v>0</v>
          </cell>
        </row>
        <row r="225">
          <cell r="I225">
            <v>5</v>
          </cell>
          <cell r="J225">
            <v>0</v>
          </cell>
        </row>
        <row r="226">
          <cell r="I226">
            <v>0</v>
          </cell>
          <cell r="J226">
            <v>0</v>
          </cell>
        </row>
        <row r="227">
          <cell r="I227">
            <v>0</v>
          </cell>
          <cell r="J227">
            <v>0</v>
          </cell>
        </row>
        <row r="228">
          <cell r="I228">
            <v>5</v>
          </cell>
          <cell r="J228">
            <v>0</v>
          </cell>
        </row>
        <row r="229">
          <cell r="I229">
            <v>0</v>
          </cell>
          <cell r="J229">
            <v>0</v>
          </cell>
        </row>
        <row r="230">
          <cell r="I230">
            <v>0</v>
          </cell>
          <cell r="J230">
            <v>0</v>
          </cell>
        </row>
        <row r="231">
          <cell r="I231">
            <v>0</v>
          </cell>
          <cell r="J231">
            <v>0</v>
          </cell>
        </row>
        <row r="235">
          <cell r="I235">
            <v>0</v>
          </cell>
          <cell r="J235">
            <v>0</v>
          </cell>
        </row>
        <row r="236">
          <cell r="I236">
            <v>1</v>
          </cell>
          <cell r="J236">
            <v>0</v>
          </cell>
        </row>
        <row r="237">
          <cell r="I237">
            <v>0</v>
          </cell>
          <cell r="J237">
            <v>0</v>
          </cell>
        </row>
        <row r="238">
          <cell r="I238">
            <v>0</v>
          </cell>
          <cell r="J238">
            <v>5</v>
          </cell>
        </row>
        <row r="239">
          <cell r="I239">
            <v>0</v>
          </cell>
          <cell r="J239">
            <v>0</v>
          </cell>
        </row>
        <row r="240">
          <cell r="I240">
            <v>10</v>
          </cell>
          <cell r="J240">
            <v>0</v>
          </cell>
        </row>
        <row r="241">
          <cell r="I241">
            <v>0</v>
          </cell>
          <cell r="J241">
            <v>0</v>
          </cell>
        </row>
        <row r="242">
          <cell r="I242">
            <v>5</v>
          </cell>
          <cell r="J242">
            <v>0</v>
          </cell>
        </row>
        <row r="243">
          <cell r="I243">
            <v>0</v>
          </cell>
          <cell r="J243">
            <v>0</v>
          </cell>
        </row>
        <row r="244">
          <cell r="I244">
            <v>0</v>
          </cell>
          <cell r="J244">
            <v>0</v>
          </cell>
        </row>
        <row r="245">
          <cell r="I245">
            <v>25</v>
          </cell>
          <cell r="J245">
            <v>0</v>
          </cell>
        </row>
        <row r="246">
          <cell r="I246" t="str">
            <v>0</v>
          </cell>
          <cell r="J246">
            <v>0</v>
          </cell>
        </row>
        <row r="247">
          <cell r="I247" t="str">
            <v>0</v>
          </cell>
          <cell r="J247">
            <v>0</v>
          </cell>
        </row>
        <row r="248">
          <cell r="I248">
            <v>4</v>
          </cell>
          <cell r="J248">
            <v>4</v>
          </cell>
        </row>
        <row r="249">
          <cell r="I249">
            <v>0</v>
          </cell>
          <cell r="J249">
            <v>0</v>
          </cell>
        </row>
        <row r="250">
          <cell r="I250">
            <v>0</v>
          </cell>
          <cell r="J250">
            <v>0</v>
          </cell>
        </row>
        <row r="251">
          <cell r="I251" t="str">
            <v>0</v>
          </cell>
          <cell r="J251">
            <v>0</v>
          </cell>
        </row>
        <row r="252">
          <cell r="I252" t="str">
            <v>25</v>
          </cell>
          <cell r="J252">
            <v>0</v>
          </cell>
        </row>
        <row r="253">
          <cell r="I253" t="str">
            <v>0</v>
          </cell>
          <cell r="J253">
            <v>0</v>
          </cell>
        </row>
        <row r="254">
          <cell r="I254" t="str">
            <v>0</v>
          </cell>
          <cell r="J254">
            <v>0</v>
          </cell>
        </row>
        <row r="255">
          <cell r="I255" t="str">
            <v>0</v>
          </cell>
          <cell r="J255">
            <v>0</v>
          </cell>
        </row>
        <row r="256">
          <cell r="I256" t="str">
            <v>25</v>
          </cell>
          <cell r="J256">
            <v>0</v>
          </cell>
        </row>
        <row r="258">
          <cell r="I258">
            <v>0</v>
          </cell>
          <cell r="J258">
            <v>0</v>
          </cell>
        </row>
        <row r="259">
          <cell r="I259">
            <v>0</v>
          </cell>
          <cell r="J259">
            <v>0</v>
          </cell>
        </row>
        <row r="260">
          <cell r="I260">
            <v>5</v>
          </cell>
          <cell r="J260">
            <v>0</v>
          </cell>
        </row>
        <row r="261">
          <cell r="I261">
            <v>0</v>
          </cell>
          <cell r="J261">
            <v>0</v>
          </cell>
        </row>
        <row r="262">
          <cell r="I262">
            <v>0</v>
          </cell>
          <cell r="J262">
            <v>0</v>
          </cell>
        </row>
        <row r="263">
          <cell r="I263">
            <v>5</v>
          </cell>
          <cell r="J263">
            <v>0</v>
          </cell>
        </row>
        <row r="264">
          <cell r="I264">
            <v>0</v>
          </cell>
          <cell r="J264">
            <v>0</v>
          </cell>
        </row>
        <row r="265">
          <cell r="I265">
            <v>5</v>
          </cell>
          <cell r="J265">
            <v>5</v>
          </cell>
        </row>
        <row r="266">
          <cell r="I266">
            <v>5</v>
          </cell>
          <cell r="J266">
            <v>0</v>
          </cell>
        </row>
        <row r="267">
          <cell r="I267">
            <v>100</v>
          </cell>
          <cell r="J267">
            <v>0</v>
          </cell>
        </row>
        <row r="268">
          <cell r="I268">
            <v>0</v>
          </cell>
          <cell r="J268">
            <v>20</v>
          </cell>
        </row>
        <row r="269">
          <cell r="I269">
            <v>400</v>
          </cell>
          <cell r="J269">
            <v>200</v>
          </cell>
        </row>
        <row r="270">
          <cell r="I270">
            <v>0</v>
          </cell>
          <cell r="J270">
            <v>0</v>
          </cell>
        </row>
        <row r="271">
          <cell r="I271">
            <v>5</v>
          </cell>
          <cell r="J271">
            <v>0</v>
          </cell>
        </row>
        <row r="272">
          <cell r="I272">
            <v>5</v>
          </cell>
          <cell r="J272">
            <v>0</v>
          </cell>
        </row>
        <row r="273">
          <cell r="I273">
            <v>0</v>
          </cell>
          <cell r="J273">
            <v>0</v>
          </cell>
        </row>
        <row r="274">
          <cell r="I274">
            <v>50</v>
          </cell>
          <cell r="J274">
            <v>25</v>
          </cell>
        </row>
        <row r="275">
          <cell r="I275">
            <v>5</v>
          </cell>
          <cell r="J275">
            <v>0</v>
          </cell>
        </row>
        <row r="276">
          <cell r="I276">
            <v>0</v>
          </cell>
          <cell r="J276">
            <v>0</v>
          </cell>
        </row>
        <row r="277">
          <cell r="I277">
            <v>165</v>
          </cell>
          <cell r="J277">
            <v>55</v>
          </cell>
        </row>
        <row r="278">
          <cell r="I278">
            <v>25</v>
          </cell>
          <cell r="J278">
            <v>50</v>
          </cell>
        </row>
        <row r="279">
          <cell r="I279">
            <v>35</v>
          </cell>
          <cell r="J279">
            <v>5</v>
          </cell>
        </row>
        <row r="280">
          <cell r="I280">
            <v>0</v>
          </cell>
          <cell r="J280">
            <v>0</v>
          </cell>
        </row>
        <row r="281">
          <cell r="I281">
            <v>10</v>
          </cell>
          <cell r="J281">
            <v>0</v>
          </cell>
        </row>
        <row r="282">
          <cell r="I282">
            <v>0</v>
          </cell>
          <cell r="J282">
            <v>0</v>
          </cell>
        </row>
        <row r="283">
          <cell r="I283">
            <v>0</v>
          </cell>
          <cell r="J283">
            <v>0</v>
          </cell>
        </row>
        <row r="284">
          <cell r="I284">
            <v>5</v>
          </cell>
          <cell r="J284">
            <v>0</v>
          </cell>
        </row>
        <row r="285">
          <cell r="I285">
            <v>0</v>
          </cell>
          <cell r="J285">
            <v>0</v>
          </cell>
        </row>
        <row r="286">
          <cell r="I286" t="str">
            <v>5</v>
          </cell>
          <cell r="J286">
            <v>0</v>
          </cell>
        </row>
        <row r="287">
          <cell r="I287">
            <v>0</v>
          </cell>
          <cell r="J287">
            <v>0</v>
          </cell>
        </row>
        <row r="288">
          <cell r="I288">
            <v>10</v>
          </cell>
          <cell r="J288">
            <v>0</v>
          </cell>
        </row>
        <row r="289">
          <cell r="I289">
            <v>0</v>
          </cell>
          <cell r="J289">
            <v>0</v>
          </cell>
        </row>
        <row r="290">
          <cell r="I290">
            <v>0</v>
          </cell>
          <cell r="J290">
            <v>0</v>
          </cell>
        </row>
        <row r="291">
          <cell r="I291">
            <v>5</v>
          </cell>
          <cell r="J291">
            <v>0</v>
          </cell>
        </row>
        <row r="292">
          <cell r="I292">
            <v>0</v>
          </cell>
          <cell r="J292">
            <v>0</v>
          </cell>
        </row>
        <row r="294">
          <cell r="I294">
            <v>0</v>
          </cell>
          <cell r="J294">
            <v>0</v>
          </cell>
        </row>
        <row r="295">
          <cell r="I295">
            <v>0</v>
          </cell>
          <cell r="J295">
            <v>50</v>
          </cell>
        </row>
        <row r="296">
          <cell r="I296">
            <v>0</v>
          </cell>
          <cell r="J296">
            <v>0</v>
          </cell>
        </row>
        <row r="297">
          <cell r="I297">
            <v>25</v>
          </cell>
          <cell r="J297">
            <v>0</v>
          </cell>
        </row>
        <row r="298">
          <cell r="I298">
            <v>0</v>
          </cell>
          <cell r="J298">
            <v>0</v>
          </cell>
        </row>
        <row r="299">
          <cell r="I299">
            <v>25</v>
          </cell>
          <cell r="J299">
            <v>0</v>
          </cell>
        </row>
        <row r="300">
          <cell r="I300">
            <v>0</v>
          </cell>
          <cell r="J300">
            <v>0</v>
          </cell>
        </row>
        <row r="301">
          <cell r="I301">
            <v>125</v>
          </cell>
          <cell r="J301">
            <v>0</v>
          </cell>
        </row>
        <row r="302">
          <cell r="I302">
            <v>0</v>
          </cell>
          <cell r="J302">
            <v>0</v>
          </cell>
        </row>
        <row r="303">
          <cell r="I303">
            <v>0</v>
          </cell>
          <cell r="J303">
            <v>0</v>
          </cell>
        </row>
        <row r="304">
          <cell r="I304">
            <v>25</v>
          </cell>
          <cell r="J304">
            <v>0</v>
          </cell>
        </row>
        <row r="305">
          <cell r="I305">
            <v>0</v>
          </cell>
          <cell r="J305">
            <v>0</v>
          </cell>
        </row>
        <row r="306">
          <cell r="I306">
            <v>0</v>
          </cell>
          <cell r="J306">
            <v>0</v>
          </cell>
        </row>
        <row r="307">
          <cell r="I307">
            <v>0</v>
          </cell>
          <cell r="J307">
            <v>0</v>
          </cell>
        </row>
        <row r="308">
          <cell r="I308">
            <v>25</v>
          </cell>
          <cell r="J308">
            <v>0</v>
          </cell>
        </row>
        <row r="309">
          <cell r="I309">
            <v>0</v>
          </cell>
          <cell r="J309">
            <v>0</v>
          </cell>
        </row>
        <row r="310">
          <cell r="I310">
            <v>25</v>
          </cell>
          <cell r="J310">
            <v>0</v>
          </cell>
        </row>
        <row r="311">
          <cell r="I311">
            <v>0</v>
          </cell>
          <cell r="J311">
            <v>0</v>
          </cell>
        </row>
        <row r="313">
          <cell r="I313">
            <v>0</v>
          </cell>
          <cell r="J313">
            <v>0</v>
          </cell>
        </row>
        <row r="314">
          <cell r="I314">
            <v>10</v>
          </cell>
          <cell r="J314">
            <v>0</v>
          </cell>
        </row>
        <row r="315">
          <cell r="I315" t="str">
            <v>0</v>
          </cell>
          <cell r="J315">
            <v>0</v>
          </cell>
        </row>
        <row r="316">
          <cell r="I316">
            <v>0</v>
          </cell>
          <cell r="J316">
            <v>0</v>
          </cell>
        </row>
        <row r="317">
          <cell r="I317">
            <v>120</v>
          </cell>
          <cell r="J317">
            <v>40</v>
          </cell>
        </row>
        <row r="318">
          <cell r="I318">
            <v>0</v>
          </cell>
          <cell r="J318">
            <v>0</v>
          </cell>
        </row>
        <row r="319">
          <cell r="I319">
            <v>0</v>
          </cell>
          <cell r="J319">
            <v>0</v>
          </cell>
        </row>
        <row r="320">
          <cell r="I320">
            <v>0</v>
          </cell>
          <cell r="J320">
            <v>0</v>
          </cell>
        </row>
        <row r="321">
          <cell r="I321">
            <v>0</v>
          </cell>
          <cell r="J321">
            <v>0</v>
          </cell>
        </row>
        <row r="322">
          <cell r="I322">
            <v>0</v>
          </cell>
          <cell r="J322">
            <v>0</v>
          </cell>
        </row>
        <row r="323">
          <cell r="I323">
            <v>120</v>
          </cell>
          <cell r="J323">
            <v>40</v>
          </cell>
        </row>
        <row r="324">
          <cell r="I324">
            <v>0</v>
          </cell>
          <cell r="J324">
            <v>0</v>
          </cell>
        </row>
        <row r="325">
          <cell r="I325">
            <v>0</v>
          </cell>
          <cell r="J325">
            <v>0</v>
          </cell>
        </row>
        <row r="326">
          <cell r="I326">
            <v>0</v>
          </cell>
          <cell r="J326">
            <v>0</v>
          </cell>
        </row>
        <row r="327">
          <cell r="I327">
            <v>0</v>
          </cell>
          <cell r="J327">
            <v>0</v>
          </cell>
        </row>
        <row r="328">
          <cell r="I328">
            <v>0</v>
          </cell>
          <cell r="J328">
            <v>0</v>
          </cell>
        </row>
        <row r="329">
          <cell r="I329">
            <v>0</v>
          </cell>
          <cell r="J329">
            <v>0</v>
          </cell>
        </row>
        <row r="330">
          <cell r="I330">
            <v>0</v>
          </cell>
          <cell r="J330">
            <v>0</v>
          </cell>
        </row>
        <row r="331">
          <cell r="I331">
            <v>0</v>
          </cell>
          <cell r="J331">
            <v>0</v>
          </cell>
        </row>
        <row r="332">
          <cell r="I332">
            <v>0</v>
          </cell>
          <cell r="J332">
            <v>5</v>
          </cell>
        </row>
        <row r="333">
          <cell r="I333">
            <v>0</v>
          </cell>
          <cell r="J333">
            <v>0</v>
          </cell>
        </row>
        <row r="334">
          <cell r="I334">
            <v>0</v>
          </cell>
          <cell r="J334">
            <v>0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13 Floratech Budget"/>
      <sheetName val="Sheet3"/>
    </sheetNames>
    <sheetDataSet>
      <sheetData sheetId="0" refreshError="1">
        <row r="10">
          <cell r="I10">
            <v>399</v>
          </cell>
        </row>
        <row r="11">
          <cell r="I11">
            <v>400</v>
          </cell>
        </row>
        <row r="14">
          <cell r="I14">
            <v>508</v>
          </cell>
        </row>
        <row r="15">
          <cell r="I15">
            <v>260</v>
          </cell>
        </row>
        <row r="16">
          <cell r="I16">
            <v>450</v>
          </cell>
        </row>
        <row r="17">
          <cell r="I17">
            <v>450</v>
          </cell>
        </row>
        <row r="22">
          <cell r="I22">
            <v>98</v>
          </cell>
        </row>
        <row r="23">
          <cell r="I23">
            <v>90</v>
          </cell>
        </row>
        <row r="24">
          <cell r="I24">
            <v>125</v>
          </cell>
        </row>
        <row r="25">
          <cell r="I25">
            <v>98</v>
          </cell>
        </row>
        <row r="26">
          <cell r="I26">
            <v>105</v>
          </cell>
        </row>
        <row r="27">
          <cell r="I27">
            <v>105</v>
          </cell>
        </row>
        <row r="28">
          <cell r="I28">
            <v>105</v>
          </cell>
        </row>
        <row r="29">
          <cell r="I29">
            <v>233</v>
          </cell>
        </row>
        <row r="32">
          <cell r="I32">
            <v>230</v>
          </cell>
        </row>
        <row r="33">
          <cell r="I33">
            <v>230</v>
          </cell>
        </row>
        <row r="34">
          <cell r="I34">
            <v>230</v>
          </cell>
        </row>
        <row r="35">
          <cell r="I35">
            <v>220</v>
          </cell>
        </row>
        <row r="36">
          <cell r="I36">
            <v>230</v>
          </cell>
        </row>
        <row r="43">
          <cell r="I43">
            <v>0</v>
          </cell>
        </row>
        <row r="44">
          <cell r="I44">
            <v>100</v>
          </cell>
        </row>
        <row r="45">
          <cell r="I45">
            <v>103</v>
          </cell>
          <cell r="L45">
            <v>0</v>
          </cell>
        </row>
        <row r="47">
          <cell r="I47">
            <v>140</v>
          </cell>
          <cell r="L47">
            <v>0</v>
          </cell>
        </row>
        <row r="48">
          <cell r="I48">
            <v>118</v>
          </cell>
        </row>
        <row r="49">
          <cell r="I49">
            <v>131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628"/>
  <sheetViews>
    <sheetView topLeftCell="A10" workbookViewId="0">
      <selection activeCell="G27" sqref="G27"/>
    </sheetView>
  </sheetViews>
  <sheetFormatPr defaultRowHeight="15"/>
  <cols>
    <col min="2" max="2" width="9.140625" style="70"/>
    <col min="3" max="3" width="24" style="70" customWidth="1"/>
    <col min="4" max="4" width="30.85546875" style="70" customWidth="1"/>
    <col min="5" max="5" width="12.7109375" style="71" customWidth="1"/>
    <col min="6" max="6" width="10" style="70" bestFit="1" customWidth="1"/>
    <col min="7" max="7" width="14.85546875" style="80" customWidth="1"/>
  </cols>
  <sheetData>
    <row r="1" spans="2:7">
      <c r="B1" s="86" t="s">
        <v>474</v>
      </c>
    </row>
    <row r="3" spans="2:7">
      <c r="B3" s="87"/>
      <c r="C3" s="87" t="s">
        <v>465</v>
      </c>
      <c r="D3" s="87" t="s">
        <v>466</v>
      </c>
      <c r="E3" s="88" t="s">
        <v>467</v>
      </c>
      <c r="F3" s="87" t="s">
        <v>468</v>
      </c>
      <c r="G3" s="89" t="s">
        <v>469</v>
      </c>
    </row>
    <row r="4" spans="2:7">
      <c r="B4" s="12" t="s">
        <v>87</v>
      </c>
      <c r="C4" s="12" t="s">
        <v>88</v>
      </c>
      <c r="D4" s="90" t="s">
        <v>89</v>
      </c>
      <c r="E4" s="54">
        <f>[1]Kobo!H101*[1]Kobo!I101</f>
        <v>0</v>
      </c>
      <c r="F4" s="12">
        <v>0</v>
      </c>
      <c r="G4" s="25">
        <v>0</v>
      </c>
    </row>
    <row r="5" spans="2:7">
      <c r="B5" s="14" t="s">
        <v>87</v>
      </c>
      <c r="C5" s="15" t="s">
        <v>99</v>
      </c>
      <c r="D5" s="10" t="s">
        <v>100</v>
      </c>
      <c r="E5" s="16">
        <v>0</v>
      </c>
      <c r="F5" s="16">
        <v>5</v>
      </c>
      <c r="G5" s="73">
        <f>F5*[1]Corum!J14</f>
        <v>0</v>
      </c>
    </row>
    <row r="6" spans="2:7">
      <c r="B6" s="14" t="s">
        <v>87</v>
      </c>
      <c r="C6" s="15" t="s">
        <v>101</v>
      </c>
      <c r="D6" s="10" t="s">
        <v>100</v>
      </c>
      <c r="E6" s="16">
        <v>0</v>
      </c>
      <c r="F6" s="16">
        <v>0</v>
      </c>
      <c r="G6" s="73">
        <f>F6*[1]Corum!J15</f>
        <v>0</v>
      </c>
    </row>
    <row r="7" spans="2:7">
      <c r="B7" s="3" t="s">
        <v>87</v>
      </c>
      <c r="C7" s="8" t="s">
        <v>99</v>
      </c>
      <c r="D7" s="3" t="s">
        <v>107</v>
      </c>
      <c r="E7" s="16">
        <v>0</v>
      </c>
      <c r="F7" s="16">
        <v>5</v>
      </c>
      <c r="G7" s="73">
        <f>F7*[1]Corum!J24</f>
        <v>0</v>
      </c>
    </row>
    <row r="8" spans="2:7">
      <c r="B8" s="1" t="s">
        <v>87</v>
      </c>
      <c r="C8" s="6" t="s">
        <v>149</v>
      </c>
      <c r="D8" s="5" t="s">
        <v>150</v>
      </c>
      <c r="E8" s="52">
        <f>[1]Oryza!H6*[1]Oryza!K6</f>
        <v>0</v>
      </c>
      <c r="F8" s="5">
        <v>0</v>
      </c>
      <c r="G8" s="74">
        <f>F8*[1]Oryza!H6</f>
        <v>0</v>
      </c>
    </row>
    <row r="9" spans="2:7">
      <c r="B9" s="1" t="s">
        <v>87</v>
      </c>
      <c r="C9" s="6" t="s">
        <v>149</v>
      </c>
      <c r="D9" s="5" t="s">
        <v>151</v>
      </c>
      <c r="E9" s="52">
        <f>[1]Oryza!H7*[1]Oryza!K7</f>
        <v>0</v>
      </c>
      <c r="F9" s="5">
        <v>5</v>
      </c>
      <c r="G9" s="72">
        <f>F9*[1]Oryza!H7</f>
        <v>105</v>
      </c>
    </row>
    <row r="10" spans="2:7">
      <c r="B10" s="1" t="s">
        <v>87</v>
      </c>
      <c r="C10" s="6" t="s">
        <v>149</v>
      </c>
      <c r="D10" s="5" t="s">
        <v>152</v>
      </c>
      <c r="E10" s="52">
        <f>[1]Oryza!H8*[1]Oryza!K8</f>
        <v>0</v>
      </c>
      <c r="F10" s="5">
        <v>5</v>
      </c>
      <c r="G10" s="72">
        <f>F10*[1]Oryza!H8</f>
        <v>525</v>
      </c>
    </row>
    <row r="11" spans="2:7">
      <c r="B11" s="1" t="s">
        <v>87</v>
      </c>
      <c r="C11" s="6" t="s">
        <v>149</v>
      </c>
      <c r="D11" s="5" t="s">
        <v>153</v>
      </c>
      <c r="E11" s="52">
        <f>[1]Oryza!H9*[1]Oryza!K9</f>
        <v>0</v>
      </c>
      <c r="F11" s="5">
        <v>1</v>
      </c>
      <c r="G11" s="72">
        <f>F11*[1]Oryza!H9</f>
        <v>58</v>
      </c>
    </row>
    <row r="12" spans="2:7">
      <c r="B12" s="17" t="s">
        <v>87</v>
      </c>
      <c r="C12" s="18" t="s">
        <v>242</v>
      </c>
      <c r="D12" s="17" t="s">
        <v>243</v>
      </c>
      <c r="E12" s="55">
        <v>150</v>
      </c>
      <c r="F12" s="19">
        <v>150</v>
      </c>
      <c r="G12" s="75">
        <v>27156</v>
      </c>
    </row>
    <row r="13" spans="2:7">
      <c r="B13" s="17" t="s">
        <v>87</v>
      </c>
      <c r="C13" s="18" t="s">
        <v>242</v>
      </c>
      <c r="D13" s="17" t="s">
        <v>245</v>
      </c>
      <c r="E13" s="55">
        <f>SUM([2]Sheet1!I18:J18)</f>
        <v>100</v>
      </c>
      <c r="F13" s="19">
        <v>125</v>
      </c>
      <c r="G13" s="75">
        <v>7340</v>
      </c>
    </row>
    <row r="14" spans="2:7">
      <c r="B14" s="17" t="s">
        <v>87</v>
      </c>
      <c r="C14" s="18" t="s">
        <v>242</v>
      </c>
      <c r="D14" s="17" t="s">
        <v>248</v>
      </c>
      <c r="E14" s="55">
        <v>100</v>
      </c>
      <c r="F14" s="19">
        <v>125</v>
      </c>
      <c r="G14" s="75">
        <v>18830</v>
      </c>
    </row>
    <row r="15" spans="2:7">
      <c r="B15" s="20" t="s">
        <v>87</v>
      </c>
      <c r="C15" s="21" t="s">
        <v>242</v>
      </c>
      <c r="D15" s="20" t="s">
        <v>249</v>
      </c>
      <c r="E15" s="56">
        <f>SUM([2]Sheet1!I24:J24)</f>
        <v>25</v>
      </c>
      <c r="F15" s="22">
        <v>25</v>
      </c>
      <c r="G15" s="76">
        <v>6498</v>
      </c>
    </row>
    <row r="16" spans="2:7">
      <c r="B16" s="17" t="s">
        <v>87</v>
      </c>
      <c r="C16" s="18" t="s">
        <v>242</v>
      </c>
      <c r="D16" s="17" t="s">
        <v>250</v>
      </c>
      <c r="E16" s="55">
        <f>SUM([2]Sheet1!I26:J26)</f>
        <v>0</v>
      </c>
      <c r="F16" s="19">
        <v>125</v>
      </c>
      <c r="G16" s="75">
        <v>7750</v>
      </c>
    </row>
    <row r="17" spans="2:7">
      <c r="B17" s="17" t="s">
        <v>87</v>
      </c>
      <c r="C17" s="18" t="s">
        <v>242</v>
      </c>
      <c r="D17" s="17" t="s">
        <v>251</v>
      </c>
      <c r="E17" s="55">
        <f>SUM([2]Sheet1!I29:J29)</f>
        <v>0</v>
      </c>
      <c r="F17" s="19">
        <v>125</v>
      </c>
      <c r="G17" s="75">
        <v>7500</v>
      </c>
    </row>
    <row r="18" spans="2:7">
      <c r="B18" s="17" t="s">
        <v>87</v>
      </c>
      <c r="C18" s="18" t="s">
        <v>242</v>
      </c>
      <c r="D18" s="17" t="s">
        <v>262</v>
      </c>
      <c r="E18" s="55">
        <v>250</v>
      </c>
      <c r="F18" s="19">
        <v>125</v>
      </c>
      <c r="G18" s="75">
        <v>27528</v>
      </c>
    </row>
    <row r="19" spans="2:7">
      <c r="B19" s="17" t="s">
        <v>87</v>
      </c>
      <c r="C19" s="18" t="s">
        <v>242</v>
      </c>
      <c r="D19" s="17" t="s">
        <v>265</v>
      </c>
      <c r="E19" s="55">
        <v>0</v>
      </c>
      <c r="F19" s="19">
        <v>125</v>
      </c>
      <c r="G19" s="75">
        <v>7500</v>
      </c>
    </row>
    <row r="20" spans="2:7">
      <c r="B20" s="17" t="s">
        <v>87</v>
      </c>
      <c r="C20" s="18" t="s">
        <v>242</v>
      </c>
      <c r="D20" s="17" t="s">
        <v>296</v>
      </c>
      <c r="E20" s="55">
        <f>SUM([2]Sheet1!I109:J109)</f>
        <v>25</v>
      </c>
      <c r="F20" s="19">
        <v>25</v>
      </c>
      <c r="G20" s="75">
        <v>3744</v>
      </c>
    </row>
    <row r="21" spans="2:7">
      <c r="B21" s="17" t="s">
        <v>87</v>
      </c>
      <c r="C21" s="18" t="s">
        <v>301</v>
      </c>
      <c r="D21" s="17" t="s">
        <v>299</v>
      </c>
      <c r="E21" s="55">
        <f>SUM([2]Sheet1!I120:J120)</f>
        <v>0</v>
      </c>
      <c r="F21" s="19">
        <v>0</v>
      </c>
      <c r="G21" s="75">
        <v>0</v>
      </c>
    </row>
    <row r="22" spans="2:7">
      <c r="B22" s="17" t="s">
        <v>87</v>
      </c>
      <c r="C22" s="18" t="s">
        <v>242</v>
      </c>
      <c r="D22" s="17" t="s">
        <v>299</v>
      </c>
      <c r="E22" s="55">
        <f>SUM([2]Sheet1!I128:J128)</f>
        <v>25</v>
      </c>
      <c r="F22" s="19">
        <v>25</v>
      </c>
      <c r="G22" s="75">
        <v>1700</v>
      </c>
    </row>
    <row r="23" spans="2:7">
      <c r="B23" s="17" t="s">
        <v>87</v>
      </c>
      <c r="C23" s="18" t="s">
        <v>242</v>
      </c>
      <c r="D23" s="17" t="s">
        <v>328</v>
      </c>
      <c r="E23" s="55">
        <f>SUM([2]Sheet1!I182:J182)</f>
        <v>100</v>
      </c>
      <c r="F23" s="19">
        <v>100</v>
      </c>
      <c r="G23" s="75">
        <v>28128</v>
      </c>
    </row>
    <row r="24" spans="2:7">
      <c r="B24" s="17" t="s">
        <v>87</v>
      </c>
      <c r="C24" s="18" t="s">
        <v>333</v>
      </c>
      <c r="D24" s="17" t="s">
        <v>332</v>
      </c>
      <c r="E24" s="55">
        <f>SUM([2]Sheet1!I197:J197)</f>
        <v>0</v>
      </c>
      <c r="F24" s="19">
        <v>15</v>
      </c>
      <c r="G24" s="75">
        <v>25500</v>
      </c>
    </row>
    <row r="25" spans="2:7">
      <c r="B25" s="17" t="s">
        <v>87</v>
      </c>
      <c r="C25" s="18" t="s">
        <v>242</v>
      </c>
      <c r="D25" s="17" t="s">
        <v>334</v>
      </c>
      <c r="E25" s="55">
        <f>SUM([2]Sheet1!I199:J199)</f>
        <v>25</v>
      </c>
      <c r="F25" s="19">
        <v>0</v>
      </c>
      <c r="G25" s="75">
        <v>0</v>
      </c>
    </row>
    <row r="26" spans="2:7">
      <c r="B26" s="23" t="s">
        <v>87</v>
      </c>
      <c r="C26" s="18" t="s">
        <v>242</v>
      </c>
      <c r="D26" s="23" t="s">
        <v>335</v>
      </c>
      <c r="E26" s="57">
        <f>SUM([2]Sheet1!I206:J206)</f>
        <v>0</v>
      </c>
      <c r="F26" s="24">
        <v>125</v>
      </c>
      <c r="G26" s="77">
        <v>21000</v>
      </c>
    </row>
    <row r="27" spans="2:7">
      <c r="E27" s="71" t="s">
        <v>475</v>
      </c>
      <c r="G27" s="91">
        <f>SUM(G4:G26)</f>
        <v>190862</v>
      </c>
    </row>
    <row r="29" spans="2:7">
      <c r="B29" s="165" t="s">
        <v>476</v>
      </c>
      <c r="C29" s="165"/>
      <c r="D29" s="165"/>
      <c r="E29" s="165"/>
      <c r="F29" s="165"/>
    </row>
    <row r="30" spans="2:7">
      <c r="B30" s="166" t="s">
        <v>477</v>
      </c>
      <c r="C30" s="166"/>
    </row>
    <row r="31" spans="2:7">
      <c r="B31" s="166" t="s">
        <v>478</v>
      </c>
      <c r="C31" s="166"/>
    </row>
    <row r="32" spans="2:7">
      <c r="B32" s="166" t="s">
        <v>479</v>
      </c>
      <c r="C32" s="166"/>
    </row>
    <row r="604" spans="8:8">
      <c r="H604" s="67"/>
    </row>
    <row r="605" spans="8:8">
      <c r="H605" s="67"/>
    </row>
    <row r="606" spans="8:8">
      <c r="H606" s="67"/>
    </row>
    <row r="607" spans="8:8">
      <c r="H607" s="67"/>
    </row>
    <row r="608" spans="8:8">
      <c r="H608" s="67"/>
    </row>
    <row r="609" spans="8:8">
      <c r="H609" s="67"/>
    </row>
    <row r="610" spans="8:8">
      <c r="H610" s="67"/>
    </row>
    <row r="611" spans="8:8">
      <c r="H611" s="67"/>
    </row>
    <row r="612" spans="8:8">
      <c r="H612" s="67"/>
    </row>
    <row r="613" spans="8:8">
      <c r="H613" s="67"/>
    </row>
    <row r="614" spans="8:8">
      <c r="H614" s="67"/>
    </row>
    <row r="615" spans="8:8">
      <c r="H615" s="67"/>
    </row>
    <row r="616" spans="8:8">
      <c r="H616" s="67"/>
    </row>
    <row r="617" spans="8:8">
      <c r="H617" s="67"/>
    </row>
    <row r="618" spans="8:8">
      <c r="H618" s="67"/>
    </row>
    <row r="619" spans="8:8">
      <c r="H619" s="67"/>
    </row>
    <row r="620" spans="8:8">
      <c r="H620" s="67"/>
    </row>
    <row r="621" spans="8:8">
      <c r="H621" s="67"/>
    </row>
    <row r="622" spans="8:8">
      <c r="H622" s="67"/>
    </row>
    <row r="623" spans="8:8">
      <c r="H623" s="67"/>
    </row>
    <row r="624" spans="8:8">
      <c r="H624" s="67"/>
    </row>
    <row r="625" spans="8:8">
      <c r="H625" s="67"/>
    </row>
    <row r="626" spans="8:8">
      <c r="H626" s="67"/>
    </row>
    <row r="627" spans="8:8">
      <c r="H627" s="67"/>
    </row>
    <row r="628" spans="8:8">
      <c r="H628" s="67"/>
    </row>
  </sheetData>
  <mergeCells count="4">
    <mergeCell ref="B29:F29"/>
    <mergeCell ref="B30:C30"/>
    <mergeCell ref="B31:C31"/>
    <mergeCell ref="B32:C3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8"/>
  <sheetViews>
    <sheetView tabSelected="1" topLeftCell="A33" workbookViewId="0">
      <selection activeCell="B44" sqref="B44:G325"/>
    </sheetView>
  </sheetViews>
  <sheetFormatPr defaultRowHeight="15"/>
  <cols>
    <col min="2" max="2" width="10.42578125" customWidth="1"/>
    <col min="3" max="3" width="21.28515625" customWidth="1"/>
    <col min="4" max="4" width="29.7109375" customWidth="1"/>
    <col min="7" max="7" width="14.28515625" customWidth="1"/>
  </cols>
  <sheetData>
    <row r="1" spans="1:8" ht="15" customHeight="1">
      <c r="A1" s="154"/>
      <c r="B1" s="154" t="s">
        <v>464</v>
      </c>
      <c r="C1" s="154"/>
      <c r="D1" s="154"/>
      <c r="E1" s="154"/>
      <c r="F1" s="154"/>
      <c r="G1" s="154"/>
      <c r="H1" s="154"/>
    </row>
    <row r="3" spans="1:8">
      <c r="A3" s="163" t="s">
        <v>43</v>
      </c>
      <c r="B3" s="157" t="s">
        <v>0</v>
      </c>
      <c r="C3" s="131" t="s">
        <v>104</v>
      </c>
      <c r="D3" s="96" t="s">
        <v>100</v>
      </c>
      <c r="E3" s="106" t="e">
        <f>[1]Corum!M20*[1]Corum!J20</f>
        <v>#REF!</v>
      </c>
      <c r="F3" s="106">
        <v>1</v>
      </c>
      <c r="G3" s="109">
        <f>F3*[1]Corum!J20</f>
        <v>510</v>
      </c>
    </row>
    <row r="4" spans="1:8">
      <c r="A4" s="163" t="s">
        <v>43</v>
      </c>
      <c r="B4" s="158" t="s">
        <v>0</v>
      </c>
      <c r="C4" s="96" t="s">
        <v>9</v>
      </c>
      <c r="D4" s="105" t="s">
        <v>10</v>
      </c>
      <c r="E4" s="106">
        <v>0</v>
      </c>
      <c r="F4" s="107">
        <v>10</v>
      </c>
      <c r="G4" s="108">
        <f>F4*[1]Kobo!L10</f>
        <v>3510</v>
      </c>
    </row>
    <row r="5" spans="1:8">
      <c r="A5" s="163" t="s">
        <v>43</v>
      </c>
      <c r="B5" s="158" t="s">
        <v>0</v>
      </c>
      <c r="C5" s="96" t="s">
        <v>9</v>
      </c>
      <c r="D5" s="105" t="s">
        <v>11</v>
      </c>
      <c r="E5" s="106">
        <v>25</v>
      </c>
      <c r="F5" s="107">
        <v>75</v>
      </c>
      <c r="G5" s="108">
        <f>F5*[1]Kobo!L11</f>
        <v>12525</v>
      </c>
    </row>
    <row r="6" spans="1:8" ht="15" customHeight="1">
      <c r="A6" s="163" t="s">
        <v>43</v>
      </c>
      <c r="B6" s="158" t="s">
        <v>0</v>
      </c>
      <c r="C6" s="133" t="s">
        <v>9</v>
      </c>
      <c r="D6" s="105" t="s">
        <v>12</v>
      </c>
      <c r="E6" s="106">
        <v>5</v>
      </c>
      <c r="F6" s="107">
        <v>5</v>
      </c>
      <c r="G6" s="108">
        <f>F6*[1]Kobo!L12</f>
        <v>1850</v>
      </c>
    </row>
    <row r="7" spans="1:8" ht="15" customHeight="1">
      <c r="A7" s="163" t="s">
        <v>43</v>
      </c>
      <c r="B7" s="159" t="s">
        <v>0</v>
      </c>
      <c r="C7" s="144" t="s">
        <v>352</v>
      </c>
      <c r="D7" s="134" t="s">
        <v>351</v>
      </c>
      <c r="E7" s="102">
        <f>SUM([2]Sheet1!I247:J247)</f>
        <v>0</v>
      </c>
      <c r="F7" s="103">
        <v>0</v>
      </c>
      <c r="G7" s="104">
        <v>0</v>
      </c>
    </row>
    <row r="8" spans="1:8" ht="15" customHeight="1">
      <c r="A8" s="163" t="s">
        <v>43</v>
      </c>
      <c r="B8" s="158" t="s">
        <v>0</v>
      </c>
      <c r="C8" s="133" t="s">
        <v>94</v>
      </c>
      <c r="D8" s="96" t="s">
        <v>95</v>
      </c>
      <c r="E8" s="106" t="e">
        <f>[1]Corum!M10*[1]Corum!J10</f>
        <v>#REF!</v>
      </c>
      <c r="F8" s="106">
        <v>90</v>
      </c>
      <c r="G8" s="109">
        <v>8820</v>
      </c>
    </row>
    <row r="9" spans="1:8" ht="15" customHeight="1">
      <c r="A9" s="163" t="s">
        <v>43</v>
      </c>
      <c r="B9" s="157" t="s">
        <v>0</v>
      </c>
      <c r="C9" s="132" t="s">
        <v>94</v>
      </c>
      <c r="D9" s="96" t="s">
        <v>100</v>
      </c>
      <c r="E9" s="106" t="e">
        <f>[1]Corum!M17*[1]Corum!J17</f>
        <v>#REF!</v>
      </c>
      <c r="F9" s="106">
        <v>1</v>
      </c>
      <c r="G9" s="109">
        <v>510</v>
      </c>
    </row>
    <row r="10" spans="1:8" ht="15" customHeight="1">
      <c r="A10" s="163" t="s">
        <v>43</v>
      </c>
      <c r="B10" s="159" t="s">
        <v>0</v>
      </c>
      <c r="C10" s="144" t="s">
        <v>94</v>
      </c>
      <c r="D10" s="98" t="s">
        <v>251</v>
      </c>
      <c r="E10" s="102">
        <f>SUM([2]Sheet1!I28:J28)</f>
        <v>0</v>
      </c>
      <c r="F10" s="103">
        <v>25</v>
      </c>
      <c r="G10" s="104">
        <v>2700</v>
      </c>
    </row>
    <row r="11" spans="1:8" ht="15" customHeight="1">
      <c r="A11" s="163" t="s">
        <v>43</v>
      </c>
      <c r="B11" s="159" t="s">
        <v>0</v>
      </c>
      <c r="C11" s="144" t="s">
        <v>94</v>
      </c>
      <c r="D11" s="98" t="s">
        <v>269</v>
      </c>
      <c r="E11" s="102">
        <f>SUM([2]Sheet1!I60:J60)</f>
        <v>20</v>
      </c>
      <c r="F11" s="103">
        <v>20</v>
      </c>
      <c r="G11" s="104">
        <v>2500</v>
      </c>
    </row>
    <row r="12" spans="1:8" ht="15" customHeight="1">
      <c r="A12" s="163" t="s">
        <v>43</v>
      </c>
      <c r="B12" s="159" t="s">
        <v>0</v>
      </c>
      <c r="C12" s="144" t="s">
        <v>94</v>
      </c>
      <c r="D12" s="98" t="s">
        <v>297</v>
      </c>
      <c r="E12" s="102">
        <f>SUM([2]Sheet1!I110:J110)</f>
        <v>50</v>
      </c>
      <c r="F12" s="103">
        <v>125</v>
      </c>
      <c r="G12" s="104">
        <v>17250</v>
      </c>
    </row>
    <row r="13" spans="1:8" ht="15" customHeight="1">
      <c r="A13" s="163" t="s">
        <v>43</v>
      </c>
      <c r="B13" s="159" t="s">
        <v>0</v>
      </c>
      <c r="C13" s="144" t="s">
        <v>94</v>
      </c>
      <c r="D13" s="98" t="s">
        <v>373</v>
      </c>
      <c r="E13" s="102">
        <f>SUM([2]Sheet1!I304:J304)</f>
        <v>25</v>
      </c>
      <c r="F13" s="103">
        <v>50</v>
      </c>
      <c r="G13" s="104">
        <v>6900</v>
      </c>
    </row>
    <row r="14" spans="1:8" ht="15" customHeight="1">
      <c r="A14" s="163" t="s">
        <v>43</v>
      </c>
      <c r="B14" s="159" t="s">
        <v>0</v>
      </c>
      <c r="C14" s="144" t="s">
        <v>94</v>
      </c>
      <c r="D14" s="98" t="s">
        <v>383</v>
      </c>
      <c r="E14" s="102">
        <f>SUM([2]Sheet1!I327:J327)</f>
        <v>0</v>
      </c>
      <c r="F14" s="103">
        <v>5</v>
      </c>
      <c r="G14" s="104">
        <v>3900</v>
      </c>
    </row>
    <row r="15" spans="1:8" ht="15" customHeight="1">
      <c r="A15" s="163" t="s">
        <v>43</v>
      </c>
      <c r="B15" s="160" t="s">
        <v>0</v>
      </c>
      <c r="C15" s="145" t="s">
        <v>94</v>
      </c>
      <c r="D15" s="116" t="s">
        <v>428</v>
      </c>
      <c r="E15" s="116">
        <v>0</v>
      </c>
      <c r="F15" s="116">
        <v>18.143999999999998</v>
      </c>
      <c r="G15" s="129">
        <v>1451.52</v>
      </c>
    </row>
    <row r="16" spans="1:8" ht="15" customHeight="1">
      <c r="A16" s="163" t="s">
        <v>43</v>
      </c>
      <c r="B16" s="160" t="s">
        <v>0</v>
      </c>
      <c r="C16" s="145" t="s">
        <v>94</v>
      </c>
      <c r="D16" s="116" t="s">
        <v>461</v>
      </c>
      <c r="E16" s="116">
        <v>0</v>
      </c>
      <c r="F16" s="116">
        <v>50</v>
      </c>
      <c r="G16" s="129">
        <v>10000</v>
      </c>
    </row>
    <row r="17" spans="1:7" ht="15" customHeight="1">
      <c r="A17" s="163" t="s">
        <v>43</v>
      </c>
      <c r="B17" s="160" t="s">
        <v>0</v>
      </c>
      <c r="C17" s="145" t="s">
        <v>94</v>
      </c>
      <c r="D17" s="116" t="s">
        <v>462</v>
      </c>
      <c r="E17" s="116">
        <v>0</v>
      </c>
      <c r="F17" s="116">
        <v>50</v>
      </c>
      <c r="G17" s="129">
        <v>10000</v>
      </c>
    </row>
    <row r="18" spans="1:7" ht="15" customHeight="1">
      <c r="A18" s="163" t="s">
        <v>43</v>
      </c>
      <c r="B18" s="160" t="s">
        <v>0</v>
      </c>
      <c r="C18" s="145" t="s">
        <v>94</v>
      </c>
      <c r="D18" s="116" t="s">
        <v>463</v>
      </c>
      <c r="E18" s="116">
        <v>0</v>
      </c>
      <c r="F18" s="116">
        <v>50</v>
      </c>
      <c r="G18" s="129">
        <v>10000</v>
      </c>
    </row>
    <row r="19" spans="1:7" ht="15" customHeight="1">
      <c r="A19" s="163" t="s">
        <v>43</v>
      </c>
      <c r="B19" s="158" t="s">
        <v>0</v>
      </c>
      <c r="C19" s="133" t="s">
        <v>115</v>
      </c>
      <c r="D19" s="96" t="s">
        <v>112</v>
      </c>
      <c r="E19" s="106">
        <v>1</v>
      </c>
      <c r="F19" s="106">
        <v>1</v>
      </c>
      <c r="G19" s="109">
        <v>2210</v>
      </c>
    </row>
    <row r="20" spans="1:7" ht="15" customHeight="1">
      <c r="A20" s="163" t="s">
        <v>43</v>
      </c>
      <c r="B20" s="161" t="s">
        <v>0</v>
      </c>
      <c r="C20" s="143" t="s">
        <v>115</v>
      </c>
      <c r="D20" s="97" t="s">
        <v>228</v>
      </c>
      <c r="E20" s="110">
        <v>16</v>
      </c>
      <c r="F20" s="97">
        <v>32</v>
      </c>
      <c r="G20" s="111">
        <f>F20*'[3]2013 Floratech Budget'!I26</f>
        <v>3360</v>
      </c>
    </row>
    <row r="21" spans="1:7" ht="15" customHeight="1">
      <c r="A21" s="163" t="s">
        <v>43</v>
      </c>
      <c r="B21" s="159" t="s">
        <v>0</v>
      </c>
      <c r="C21" s="144" t="s">
        <v>115</v>
      </c>
      <c r="D21" s="98" t="s">
        <v>239</v>
      </c>
      <c r="E21" s="135">
        <v>0</v>
      </c>
      <c r="F21" s="135">
        <v>25</v>
      </c>
      <c r="G21" s="136">
        <v>4200</v>
      </c>
    </row>
    <row r="22" spans="1:7" ht="15" customHeight="1">
      <c r="A22" s="163" t="s">
        <v>43</v>
      </c>
      <c r="B22" s="159" t="s">
        <v>0</v>
      </c>
      <c r="C22" s="144" t="s">
        <v>115</v>
      </c>
      <c r="D22" s="98" t="s">
        <v>271</v>
      </c>
      <c r="E22" s="102">
        <f>SUM([2]Sheet1!I64:J64)</f>
        <v>0</v>
      </c>
      <c r="F22" s="103">
        <v>25</v>
      </c>
      <c r="G22" s="104">
        <v>2000</v>
      </c>
    </row>
    <row r="23" spans="1:7" ht="15" customHeight="1">
      <c r="A23" s="163" t="s">
        <v>43</v>
      </c>
      <c r="B23" s="159" t="s">
        <v>0</v>
      </c>
      <c r="C23" s="144" t="s">
        <v>115</v>
      </c>
      <c r="D23" s="98" t="s">
        <v>278</v>
      </c>
      <c r="E23" s="102">
        <f>SUM([2]Sheet1!I77:J77)</f>
        <v>0</v>
      </c>
      <c r="F23" s="103">
        <v>0</v>
      </c>
      <c r="G23" s="104">
        <v>0</v>
      </c>
    </row>
    <row r="24" spans="1:7" ht="15" customHeight="1">
      <c r="A24" s="163" t="s">
        <v>43</v>
      </c>
      <c r="B24" s="159" t="s">
        <v>0</v>
      </c>
      <c r="C24" s="144" t="s">
        <v>115</v>
      </c>
      <c r="D24" s="98" t="s">
        <v>299</v>
      </c>
      <c r="E24" s="102">
        <f>SUM([2]Sheet1!I121:J121)</f>
        <v>25</v>
      </c>
      <c r="F24" s="103">
        <v>25</v>
      </c>
      <c r="G24" s="104">
        <v>1800</v>
      </c>
    </row>
    <row r="25" spans="1:7" ht="15" customHeight="1">
      <c r="A25" s="163" t="s">
        <v>43</v>
      </c>
      <c r="B25" s="159" t="s">
        <v>0</v>
      </c>
      <c r="C25" s="144" t="s">
        <v>115</v>
      </c>
      <c r="D25" s="98" t="s">
        <v>334</v>
      </c>
      <c r="E25" s="102">
        <f>SUM([2]Sheet1!I204:J204)</f>
        <v>0</v>
      </c>
      <c r="F25" s="103">
        <v>0</v>
      </c>
      <c r="G25" s="104">
        <v>0</v>
      </c>
    </row>
    <row r="26" spans="1:7" ht="15" customHeight="1">
      <c r="A26" s="163" t="s">
        <v>43</v>
      </c>
      <c r="B26" s="162" t="s">
        <v>0</v>
      </c>
      <c r="C26" s="144" t="s">
        <v>115</v>
      </c>
      <c r="D26" s="137" t="s">
        <v>335</v>
      </c>
      <c r="E26" s="138">
        <f>SUM([2]Sheet1!I211:J211)</f>
        <v>0</v>
      </c>
      <c r="F26" s="139">
        <v>10</v>
      </c>
      <c r="G26" s="140">
        <v>1700</v>
      </c>
    </row>
    <row r="27" spans="1:7" ht="15" customHeight="1">
      <c r="A27" s="163" t="s">
        <v>43</v>
      </c>
      <c r="B27" s="159" t="s">
        <v>0</v>
      </c>
      <c r="C27" s="144" t="s">
        <v>115</v>
      </c>
      <c r="D27" s="141" t="s">
        <v>338</v>
      </c>
      <c r="E27" s="102">
        <f>SUM([2]Sheet1!I222:J222)</f>
        <v>0</v>
      </c>
      <c r="F27" s="103">
        <v>0</v>
      </c>
      <c r="G27" s="104">
        <v>0</v>
      </c>
    </row>
    <row r="28" spans="1:7" ht="15" customHeight="1">
      <c r="A28" s="163" t="s">
        <v>43</v>
      </c>
      <c r="B28" s="162" t="s">
        <v>0</v>
      </c>
      <c r="C28" s="142" t="s">
        <v>115</v>
      </c>
      <c r="D28" s="137" t="s">
        <v>340</v>
      </c>
      <c r="E28" s="138">
        <f>SUM([2]Sheet1!I226:J226)</f>
        <v>0</v>
      </c>
      <c r="F28" s="139">
        <v>5</v>
      </c>
      <c r="G28" s="140">
        <v>460</v>
      </c>
    </row>
    <row r="29" spans="1:7" ht="15" customHeight="1">
      <c r="A29" s="163" t="s">
        <v>43</v>
      </c>
      <c r="B29" s="159" t="s">
        <v>0</v>
      </c>
      <c r="C29" s="144" t="s">
        <v>263</v>
      </c>
      <c r="D29" s="98" t="s">
        <v>325</v>
      </c>
      <c r="E29" s="102">
        <f>SUM([2]Sheet1!I177:J177)</f>
        <v>0</v>
      </c>
      <c r="F29" s="103">
        <v>0</v>
      </c>
      <c r="G29" s="104">
        <v>0</v>
      </c>
    </row>
    <row r="30" spans="1:7" ht="15" customHeight="1">
      <c r="A30" s="163" t="s">
        <v>43</v>
      </c>
      <c r="B30" s="159" t="s">
        <v>0</v>
      </c>
      <c r="C30" s="144" t="s">
        <v>263</v>
      </c>
      <c r="D30" s="98" t="s">
        <v>264</v>
      </c>
      <c r="E30" s="102">
        <v>0</v>
      </c>
      <c r="F30" s="103">
        <v>0</v>
      </c>
      <c r="G30" s="104">
        <v>0</v>
      </c>
    </row>
    <row r="31" spans="1:7" ht="15" customHeight="1">
      <c r="A31" s="163" t="s">
        <v>43</v>
      </c>
      <c r="B31" s="159" t="s">
        <v>0</v>
      </c>
      <c r="C31" s="153" t="s">
        <v>263</v>
      </c>
      <c r="D31" s="98" t="s">
        <v>266</v>
      </c>
      <c r="E31" s="102">
        <f>SUM([2]Sheet1!I51:J51)</f>
        <v>0</v>
      </c>
      <c r="F31" s="103">
        <v>0</v>
      </c>
      <c r="G31" s="104">
        <v>0</v>
      </c>
    </row>
    <row r="32" spans="1:7" ht="15" customHeight="1">
      <c r="A32" s="163" t="s">
        <v>43</v>
      </c>
      <c r="B32" s="158" t="s">
        <v>0</v>
      </c>
      <c r="C32" s="133" t="s">
        <v>92</v>
      </c>
      <c r="D32" s="96" t="s">
        <v>90</v>
      </c>
      <c r="E32" s="106">
        <v>0</v>
      </c>
      <c r="F32" s="106">
        <v>400</v>
      </c>
      <c r="G32" s="109">
        <v>5200</v>
      </c>
    </row>
    <row r="33" spans="1:7" ht="15" customHeight="1">
      <c r="A33" s="163" t="s">
        <v>43</v>
      </c>
      <c r="B33" s="160" t="s">
        <v>0</v>
      </c>
      <c r="C33" s="145" t="s">
        <v>416</v>
      </c>
      <c r="D33" s="116" t="s">
        <v>417</v>
      </c>
      <c r="E33" s="116">
        <v>0</v>
      </c>
      <c r="F33" s="116">
        <v>18.143999999999998</v>
      </c>
      <c r="G33" s="129">
        <v>6354.04</v>
      </c>
    </row>
    <row r="34" spans="1:7" ht="15" customHeight="1">
      <c r="A34" s="163" t="s">
        <v>43</v>
      </c>
      <c r="B34" s="160" t="s">
        <v>0</v>
      </c>
      <c r="C34" s="145" t="s">
        <v>416</v>
      </c>
      <c r="D34" s="116" t="s">
        <v>418</v>
      </c>
      <c r="E34" s="116">
        <v>0</v>
      </c>
      <c r="F34" s="116">
        <v>18.143999999999998</v>
      </c>
      <c r="G34" s="129">
        <v>6354.04</v>
      </c>
    </row>
    <row r="35" spans="1:7" ht="15" customHeight="1">
      <c r="A35" s="163" t="s">
        <v>43</v>
      </c>
      <c r="B35" s="160" t="s">
        <v>0</v>
      </c>
      <c r="C35" s="145" t="s">
        <v>416</v>
      </c>
      <c r="D35" s="116" t="s">
        <v>419</v>
      </c>
      <c r="E35" s="116">
        <v>0</v>
      </c>
      <c r="F35" s="116">
        <v>18.143999999999998</v>
      </c>
      <c r="G35" s="129">
        <v>6354.04</v>
      </c>
    </row>
    <row r="36" spans="1:7" ht="15" customHeight="1">
      <c r="A36" s="163" t="s">
        <v>43</v>
      </c>
      <c r="B36" s="160" t="s">
        <v>0</v>
      </c>
      <c r="C36" s="145" t="s">
        <v>416</v>
      </c>
      <c r="D36" s="116" t="s">
        <v>420</v>
      </c>
      <c r="E36" s="116">
        <v>0</v>
      </c>
      <c r="F36" s="149">
        <v>18144</v>
      </c>
      <c r="G36" s="129">
        <v>6354.04</v>
      </c>
    </row>
    <row r="37" spans="1:7" ht="15" customHeight="1">
      <c r="A37" s="163" t="s">
        <v>43</v>
      </c>
      <c r="B37" s="160" t="s">
        <v>0</v>
      </c>
      <c r="C37" s="145" t="s">
        <v>416</v>
      </c>
      <c r="D37" s="116" t="s">
        <v>421</v>
      </c>
      <c r="E37" s="116">
        <v>0</v>
      </c>
      <c r="F37" s="116">
        <v>18.143999999999998</v>
      </c>
      <c r="G37" s="129">
        <v>453.6</v>
      </c>
    </row>
    <row r="38" spans="1:7" ht="15" customHeight="1">
      <c r="A38" s="163" t="s">
        <v>43</v>
      </c>
      <c r="B38" s="160" t="s">
        <v>0</v>
      </c>
      <c r="C38" s="145" t="s">
        <v>416</v>
      </c>
      <c r="D38" s="116" t="s">
        <v>422</v>
      </c>
      <c r="E38" s="116">
        <v>0</v>
      </c>
      <c r="F38" s="116">
        <v>18.143999999999998</v>
      </c>
      <c r="G38" s="129">
        <v>907.2</v>
      </c>
    </row>
    <row r="39" spans="1:7" ht="15" customHeight="1">
      <c r="A39" s="163" t="s">
        <v>43</v>
      </c>
      <c r="B39" s="160" t="s">
        <v>0</v>
      </c>
      <c r="C39" s="145" t="s">
        <v>416</v>
      </c>
      <c r="D39" s="116" t="s">
        <v>423</v>
      </c>
      <c r="E39" s="116">
        <v>0</v>
      </c>
      <c r="F39" s="116">
        <v>18.143999999999998</v>
      </c>
      <c r="G39" s="129">
        <v>907.2</v>
      </c>
    </row>
    <row r="40" spans="1:7" ht="15" customHeight="1">
      <c r="A40" s="163" t="s">
        <v>43</v>
      </c>
      <c r="B40" s="159" t="s">
        <v>0</v>
      </c>
      <c r="C40" s="144" t="s">
        <v>117</v>
      </c>
      <c r="D40" s="98" t="s">
        <v>316</v>
      </c>
      <c r="E40" s="102">
        <f>SUM([2]Sheet1!I174:J174)</f>
        <v>0</v>
      </c>
      <c r="F40" s="103">
        <v>25</v>
      </c>
      <c r="G40" s="104">
        <v>2500</v>
      </c>
    </row>
    <row r="41" spans="1:7" ht="15" customHeight="1">
      <c r="B41" s="98"/>
      <c r="C41" s="144"/>
      <c r="D41" s="98"/>
      <c r="E41" s="102"/>
      <c r="F41" s="103"/>
      <c r="G41" s="151">
        <f>SUM(G3:G40)</f>
        <v>143540.68000000002</v>
      </c>
    </row>
    <row r="42" spans="1:7" ht="15" customHeight="1">
      <c r="B42" s="98"/>
      <c r="C42" s="144"/>
      <c r="D42" s="98"/>
      <c r="E42" s="102"/>
      <c r="F42" s="103"/>
      <c r="G42" s="104"/>
    </row>
    <row r="43" spans="1:7" ht="15" customHeight="1">
      <c r="B43" s="98"/>
      <c r="C43" s="144"/>
      <c r="D43" s="98"/>
      <c r="E43" s="102"/>
      <c r="F43" s="103"/>
      <c r="G43" s="104"/>
    </row>
    <row r="44" spans="1:7" ht="15" customHeight="1">
      <c r="B44" s="81"/>
      <c r="C44" s="152" t="s">
        <v>465</v>
      </c>
      <c r="D44" s="81" t="s">
        <v>466</v>
      </c>
      <c r="E44" s="81" t="s">
        <v>467</v>
      </c>
      <c r="F44" s="146" t="s">
        <v>468</v>
      </c>
      <c r="G44" s="81" t="s">
        <v>469</v>
      </c>
    </row>
    <row r="45" spans="1:7" ht="15" customHeight="1">
      <c r="B45" s="14" t="s">
        <v>0</v>
      </c>
      <c r="C45" s="15" t="s">
        <v>106</v>
      </c>
      <c r="D45" s="3" t="s">
        <v>100</v>
      </c>
      <c r="E45" s="16">
        <v>0</v>
      </c>
      <c r="F45" s="16">
        <v>5</v>
      </c>
      <c r="G45" s="73">
        <v>2550</v>
      </c>
    </row>
    <row r="46" spans="1:7" ht="15" customHeight="1">
      <c r="B46" s="14" t="s">
        <v>0</v>
      </c>
      <c r="C46" s="15" t="s">
        <v>106</v>
      </c>
      <c r="D46" s="3" t="s">
        <v>107</v>
      </c>
      <c r="E46" s="16">
        <v>0</v>
      </c>
      <c r="F46" s="16">
        <v>5</v>
      </c>
      <c r="G46" s="73">
        <v>7750</v>
      </c>
    </row>
    <row r="47" spans="1:7" ht="15" customHeight="1">
      <c r="B47" s="12" t="s">
        <v>0</v>
      </c>
      <c r="C47" s="13" t="s">
        <v>65</v>
      </c>
      <c r="D47" s="12" t="s">
        <v>66</v>
      </c>
      <c r="E47" s="58">
        <f>[1]Kobo!L82*[1]Kobo!I82</f>
        <v>0</v>
      </c>
      <c r="F47" s="12">
        <v>3</v>
      </c>
      <c r="G47" s="25">
        <f>F47*[1]Kobo!I82</f>
        <v>2100</v>
      </c>
    </row>
    <row r="48" spans="1:7" ht="15" customHeight="1">
      <c r="B48" s="17" t="s">
        <v>0</v>
      </c>
      <c r="C48" s="18" t="s">
        <v>326</v>
      </c>
      <c r="D48" s="17" t="s">
        <v>325</v>
      </c>
      <c r="E48" s="55">
        <f>SUM([2]Sheet1!I179:J179)</f>
        <v>25</v>
      </c>
      <c r="F48" s="19">
        <v>50</v>
      </c>
      <c r="G48" s="75">
        <v>3250</v>
      </c>
    </row>
    <row r="49" spans="2:7" ht="15" customHeight="1">
      <c r="B49" s="3" t="s">
        <v>0</v>
      </c>
      <c r="C49" s="8" t="s">
        <v>3</v>
      </c>
      <c r="D49" s="45" t="s">
        <v>4</v>
      </c>
      <c r="E49" s="16">
        <f>[1]Kobo!K7*[1]Kobo!L7</f>
        <v>0</v>
      </c>
      <c r="F49" s="47">
        <v>10</v>
      </c>
      <c r="G49" s="46">
        <f>F49*[1]Kobo!L7</f>
        <v>2270</v>
      </c>
    </row>
    <row r="50" spans="2:7" ht="15" customHeight="1">
      <c r="B50" s="32" t="s">
        <v>0</v>
      </c>
      <c r="C50" s="120" t="s">
        <v>227</v>
      </c>
      <c r="D50" s="32" t="s">
        <v>229</v>
      </c>
      <c r="E50" s="34">
        <v>0</v>
      </c>
      <c r="F50" s="32">
        <v>16</v>
      </c>
      <c r="G50" s="33">
        <f>F50*'[3]2013 Floratech Budget'!I29</f>
        <v>3728</v>
      </c>
    </row>
    <row r="51" spans="2:7" ht="15" customHeight="1">
      <c r="B51" s="17" t="s">
        <v>0</v>
      </c>
      <c r="C51" s="114" t="s">
        <v>227</v>
      </c>
      <c r="D51" s="114" t="s">
        <v>266</v>
      </c>
      <c r="E51" s="123">
        <f>SUM([2]Sheet1!I49:J49)</f>
        <v>0</v>
      </c>
      <c r="F51" s="19">
        <v>20</v>
      </c>
      <c r="G51" s="75">
        <v>7500</v>
      </c>
    </row>
    <row r="52" spans="2:7" ht="15" customHeight="1">
      <c r="B52" s="17" t="s">
        <v>0</v>
      </c>
      <c r="C52" s="17" t="s">
        <v>227</v>
      </c>
      <c r="D52" s="17" t="s">
        <v>292</v>
      </c>
      <c r="E52" s="123">
        <f>SUM([2]Sheet1!I100:J100)</f>
        <v>0</v>
      </c>
      <c r="F52" s="19">
        <v>100</v>
      </c>
      <c r="G52" s="75">
        <v>9500</v>
      </c>
    </row>
    <row r="53" spans="2:7" ht="15" customHeight="1">
      <c r="B53" s="3" t="s">
        <v>0</v>
      </c>
      <c r="C53" s="10" t="s">
        <v>5</v>
      </c>
      <c r="D53" s="44" t="s">
        <v>6</v>
      </c>
      <c r="E53" s="29">
        <v>25</v>
      </c>
      <c r="F53" s="47">
        <v>0</v>
      </c>
      <c r="G53" s="46">
        <f>F53*[1]Kobo!L8</f>
        <v>0</v>
      </c>
    </row>
    <row r="54" spans="2:7" ht="15" customHeight="1">
      <c r="B54" s="5" t="s">
        <v>0</v>
      </c>
      <c r="C54" s="5" t="s">
        <v>5</v>
      </c>
      <c r="D54" s="5" t="s">
        <v>170</v>
      </c>
      <c r="E54" s="48">
        <f>[1]Oryza!H24*[1]Oryza!K24</f>
        <v>0</v>
      </c>
      <c r="F54" s="5">
        <v>5</v>
      </c>
      <c r="G54" s="74">
        <v>3500</v>
      </c>
    </row>
    <row r="55" spans="2:7" ht="15" customHeight="1">
      <c r="B55" s="5" t="s">
        <v>0</v>
      </c>
      <c r="C55" s="5" t="s">
        <v>5</v>
      </c>
      <c r="D55" s="5" t="s">
        <v>171</v>
      </c>
      <c r="E55" s="48">
        <f>[1]Oryza!H25*[1]Oryza!K25</f>
        <v>0</v>
      </c>
      <c r="F55" s="5">
        <v>16.5</v>
      </c>
      <c r="G55" s="74">
        <v>2145</v>
      </c>
    </row>
    <row r="56" spans="2:7" ht="15" customHeight="1">
      <c r="B56" s="5" t="s">
        <v>0</v>
      </c>
      <c r="C56" s="5" t="s">
        <v>5</v>
      </c>
      <c r="D56" s="5" t="s">
        <v>172</v>
      </c>
      <c r="E56" s="48">
        <v>0</v>
      </c>
      <c r="F56" s="5">
        <v>1</v>
      </c>
      <c r="G56" s="74">
        <v>2700</v>
      </c>
    </row>
    <row r="57" spans="2:7" ht="15" customHeight="1">
      <c r="B57" s="17" t="s">
        <v>0</v>
      </c>
      <c r="C57" s="17" t="s">
        <v>5</v>
      </c>
      <c r="D57" s="17" t="s">
        <v>346</v>
      </c>
      <c r="E57" s="123">
        <f>SUM([2]Sheet1!I236:J236)</f>
        <v>1</v>
      </c>
      <c r="F57" s="19">
        <v>1</v>
      </c>
      <c r="G57" s="75">
        <v>676</v>
      </c>
    </row>
    <row r="58" spans="2:7" ht="15" customHeight="1">
      <c r="B58" s="82" t="s">
        <v>0</v>
      </c>
      <c r="C58" s="83" t="s">
        <v>5</v>
      </c>
      <c r="D58" s="82" t="s">
        <v>428</v>
      </c>
      <c r="E58" s="65">
        <v>0</v>
      </c>
      <c r="F58" s="82">
        <v>18.143999999999998</v>
      </c>
      <c r="G58" s="84">
        <v>1451.52</v>
      </c>
    </row>
    <row r="59" spans="2:7" ht="15" customHeight="1">
      <c r="B59" s="3" t="s">
        <v>0</v>
      </c>
      <c r="C59" s="3" t="s">
        <v>7</v>
      </c>
      <c r="D59" s="45" t="s">
        <v>8</v>
      </c>
      <c r="E59" s="29">
        <v>0</v>
      </c>
      <c r="F59" s="47">
        <v>10</v>
      </c>
      <c r="G59" s="46">
        <f>F59*[1]Kobo!L9</f>
        <v>6850</v>
      </c>
    </row>
    <row r="60" spans="2:7" ht="15" customHeight="1">
      <c r="B60" s="12" t="s">
        <v>0</v>
      </c>
      <c r="C60" s="12" t="s">
        <v>7</v>
      </c>
      <c r="D60" s="12" t="s">
        <v>82</v>
      </c>
      <c r="E60" s="59">
        <v>195</v>
      </c>
      <c r="F60" s="12">
        <v>200</v>
      </c>
      <c r="G60" s="25">
        <f>F60*[1]Kobo!I98</f>
        <v>84000</v>
      </c>
    </row>
    <row r="61" spans="2:7" ht="15" customHeight="1">
      <c r="B61" s="17" t="s">
        <v>0</v>
      </c>
      <c r="C61" s="17" t="s">
        <v>7</v>
      </c>
      <c r="D61" s="17" t="s">
        <v>245</v>
      </c>
      <c r="E61" s="123">
        <f>SUM([2]Sheet1!I19:J19)</f>
        <v>50</v>
      </c>
      <c r="F61" s="19">
        <v>25</v>
      </c>
      <c r="G61" s="75">
        <v>2100</v>
      </c>
    </row>
    <row r="62" spans="2:7" ht="15" customHeight="1">
      <c r="B62" s="17" t="s">
        <v>0</v>
      </c>
      <c r="C62" s="17" t="s">
        <v>7</v>
      </c>
      <c r="D62" s="17" t="s">
        <v>251</v>
      </c>
      <c r="E62" s="123">
        <f>SUM([2]Sheet1!I31:J31)</f>
        <v>0</v>
      </c>
      <c r="F62" s="19">
        <v>0</v>
      </c>
      <c r="G62" s="75">
        <v>0</v>
      </c>
    </row>
    <row r="63" spans="2:7" ht="15" customHeight="1">
      <c r="B63" s="17" t="s">
        <v>0</v>
      </c>
      <c r="C63" s="17" t="s">
        <v>7</v>
      </c>
      <c r="D63" s="17" t="s">
        <v>316</v>
      </c>
      <c r="E63" s="123">
        <f>SUM([2]Sheet1!I152:J152)</f>
        <v>625</v>
      </c>
      <c r="F63" s="19">
        <v>625</v>
      </c>
      <c r="G63" s="75">
        <v>55625</v>
      </c>
    </row>
    <row r="64" spans="2:7" ht="15" customHeight="1">
      <c r="B64" s="17" t="s">
        <v>0</v>
      </c>
      <c r="C64" s="17" t="s">
        <v>7</v>
      </c>
      <c r="D64" s="17" t="s">
        <v>325</v>
      </c>
      <c r="E64" s="123">
        <f>SUM([2]Sheet1!I178:J178)</f>
        <v>0</v>
      </c>
      <c r="F64" s="19">
        <v>25</v>
      </c>
      <c r="G64" s="75">
        <v>1575</v>
      </c>
    </row>
    <row r="65" spans="2:7" ht="15" customHeight="1">
      <c r="B65" s="17" t="s">
        <v>0</v>
      </c>
      <c r="C65" s="17" t="s">
        <v>7</v>
      </c>
      <c r="D65" s="17" t="s">
        <v>338</v>
      </c>
      <c r="E65" s="123">
        <f>SUM([2]Sheet1!I215:J215)</f>
        <v>0</v>
      </c>
      <c r="F65" s="19">
        <v>0</v>
      </c>
      <c r="G65" s="75">
        <v>0</v>
      </c>
    </row>
    <row r="66" spans="2:7" ht="15" customHeight="1">
      <c r="B66" s="23" t="s">
        <v>0</v>
      </c>
      <c r="C66" s="23" t="s">
        <v>7</v>
      </c>
      <c r="D66" s="23" t="s">
        <v>340</v>
      </c>
      <c r="E66" s="147">
        <f>SUM([2]Sheet1!I228:J228)</f>
        <v>5</v>
      </c>
      <c r="F66" s="24">
        <v>5</v>
      </c>
      <c r="G66" s="77">
        <v>460</v>
      </c>
    </row>
    <row r="67" spans="2:7" ht="15" customHeight="1">
      <c r="B67" s="17" t="s">
        <v>0</v>
      </c>
      <c r="C67" s="17" t="s">
        <v>7</v>
      </c>
      <c r="D67" s="17" t="s">
        <v>350</v>
      </c>
      <c r="E67" s="123">
        <f>SUM([2]Sheet1!I244:J244)</f>
        <v>0</v>
      </c>
      <c r="F67" s="19">
        <v>0</v>
      </c>
      <c r="G67" s="75">
        <v>0</v>
      </c>
    </row>
    <row r="68" spans="2:7" ht="15" customHeight="1">
      <c r="B68" s="17" t="s">
        <v>0</v>
      </c>
      <c r="C68" s="17" t="s">
        <v>7</v>
      </c>
      <c r="D68" s="17" t="s">
        <v>360</v>
      </c>
      <c r="E68" s="123">
        <f>SUM([2]Sheet1!I265:J265)</f>
        <v>10</v>
      </c>
      <c r="F68" s="19">
        <v>20</v>
      </c>
      <c r="G68" s="75">
        <v>3320</v>
      </c>
    </row>
    <row r="69" spans="2:7" ht="15" customHeight="1">
      <c r="B69" s="17" t="s">
        <v>0</v>
      </c>
      <c r="C69" s="17" t="s">
        <v>7</v>
      </c>
      <c r="D69" s="17" t="s">
        <v>373</v>
      </c>
      <c r="E69" s="123">
        <f>SUM([2]Sheet1!I305:J305)</f>
        <v>0</v>
      </c>
      <c r="F69" s="19">
        <v>25</v>
      </c>
      <c r="G69" s="75">
        <v>3375</v>
      </c>
    </row>
    <row r="70" spans="2:7" ht="15" customHeight="1">
      <c r="B70" s="17" t="s">
        <v>0</v>
      </c>
      <c r="C70" s="17" t="s">
        <v>7</v>
      </c>
      <c r="D70" s="17" t="s">
        <v>377</v>
      </c>
      <c r="E70" s="123">
        <f>SUM([2]Sheet1!I314:J314)</f>
        <v>10</v>
      </c>
      <c r="F70" s="19">
        <v>10</v>
      </c>
      <c r="G70" s="75">
        <v>700</v>
      </c>
    </row>
    <row r="71" spans="2:7" ht="15" customHeight="1">
      <c r="B71" s="32" t="s">
        <v>0</v>
      </c>
      <c r="C71" s="32" t="s">
        <v>233</v>
      </c>
      <c r="D71" s="32" t="s">
        <v>235</v>
      </c>
      <c r="E71" s="124">
        <v>0</v>
      </c>
      <c r="F71" s="34">
        <v>0</v>
      </c>
      <c r="G71" s="33">
        <f>F71*'[3]2013 Floratech Budget'!I43</f>
        <v>0</v>
      </c>
    </row>
    <row r="72" spans="2:7" ht="15" customHeight="1">
      <c r="B72" s="35" t="s">
        <v>0</v>
      </c>
      <c r="C72" s="32" t="s">
        <v>233</v>
      </c>
      <c r="D72" s="95" t="s">
        <v>480</v>
      </c>
      <c r="E72" s="124">
        <v>646</v>
      </c>
      <c r="F72" s="34">
        <v>765</v>
      </c>
      <c r="G72" s="33">
        <v>57375</v>
      </c>
    </row>
    <row r="73" spans="2:7" ht="15" customHeight="1">
      <c r="B73" s="17" t="s">
        <v>0</v>
      </c>
      <c r="C73" s="17" t="s">
        <v>370</v>
      </c>
      <c r="D73" s="17" t="s">
        <v>369</v>
      </c>
      <c r="E73" s="123">
        <f>SUM([2]Sheet1!I298:J298)</f>
        <v>0</v>
      </c>
      <c r="F73" s="19">
        <v>0</v>
      </c>
      <c r="G73" s="75">
        <v>0</v>
      </c>
    </row>
    <row r="74" spans="2:7" ht="15" customHeight="1">
      <c r="B74" s="5" t="s">
        <v>0</v>
      </c>
      <c r="C74" s="5" t="s">
        <v>123</v>
      </c>
      <c r="D74" s="5" t="s">
        <v>134</v>
      </c>
      <c r="E74" s="52">
        <v>0</v>
      </c>
      <c r="F74" s="5">
        <v>5</v>
      </c>
      <c r="G74" s="74">
        <f>'[1]Grant Ind'!I22*F74</f>
        <v>7500</v>
      </c>
    </row>
    <row r="75" spans="2:7" ht="15" customHeight="1">
      <c r="B75" s="82" t="s">
        <v>0</v>
      </c>
      <c r="C75" s="121" t="s">
        <v>482</v>
      </c>
      <c r="D75" s="82" t="s">
        <v>484</v>
      </c>
      <c r="E75" s="82">
        <v>0</v>
      </c>
      <c r="F75" s="65">
        <v>750</v>
      </c>
      <c r="G75" s="84">
        <v>10350</v>
      </c>
    </row>
    <row r="76" spans="2:7" ht="15" customHeight="1">
      <c r="B76" s="82" t="s">
        <v>0</v>
      </c>
      <c r="C76" s="121" t="s">
        <v>482</v>
      </c>
      <c r="D76" s="82" t="s">
        <v>483</v>
      </c>
      <c r="E76" s="82">
        <v>0</v>
      </c>
      <c r="F76" s="65">
        <v>12000</v>
      </c>
      <c r="G76" s="84">
        <v>148800</v>
      </c>
    </row>
    <row r="77" spans="2:7" ht="15" customHeight="1">
      <c r="B77" s="17" t="s">
        <v>0</v>
      </c>
      <c r="C77" s="119" t="s">
        <v>307</v>
      </c>
      <c r="D77" s="17" t="s">
        <v>306</v>
      </c>
      <c r="E77" s="55">
        <f>SUM([2]Sheet1!I138:J138)</f>
        <v>0</v>
      </c>
      <c r="F77" s="125">
        <v>25</v>
      </c>
      <c r="G77" s="75">
        <v>1600</v>
      </c>
    </row>
    <row r="78" spans="2:7" ht="15" customHeight="1">
      <c r="B78" s="4" t="s">
        <v>0</v>
      </c>
      <c r="C78" s="28" t="s">
        <v>205</v>
      </c>
      <c r="D78" s="3" t="s">
        <v>201</v>
      </c>
      <c r="E78" s="4">
        <v>0</v>
      </c>
      <c r="F78" s="10">
        <v>20</v>
      </c>
      <c r="G78" s="73">
        <v>6000</v>
      </c>
    </row>
    <row r="79" spans="2:7" ht="15" customHeight="1">
      <c r="B79" s="3" t="s">
        <v>0</v>
      </c>
      <c r="C79" s="28" t="s">
        <v>13</v>
      </c>
      <c r="D79" s="45" t="s">
        <v>14</v>
      </c>
      <c r="E79" s="16">
        <v>40</v>
      </c>
      <c r="F79" s="126">
        <v>40</v>
      </c>
      <c r="G79" s="46">
        <f>F79*[1]Kobo!L13</f>
        <v>11920</v>
      </c>
    </row>
    <row r="80" spans="2:7" ht="15" customHeight="1">
      <c r="B80" s="17" t="s">
        <v>0</v>
      </c>
      <c r="C80" s="18" t="s">
        <v>13</v>
      </c>
      <c r="D80" s="17" t="s">
        <v>239</v>
      </c>
      <c r="E80" s="37">
        <f>SUM([2]Sheet1!I11:J11)</f>
        <v>25</v>
      </c>
      <c r="F80" s="148">
        <v>0</v>
      </c>
      <c r="G80" s="64">
        <v>0</v>
      </c>
    </row>
    <row r="81" spans="2:7" ht="15" customHeight="1">
      <c r="B81" s="17" t="s">
        <v>0</v>
      </c>
      <c r="C81" s="18" t="s">
        <v>13</v>
      </c>
      <c r="D81" s="17" t="s">
        <v>252</v>
      </c>
      <c r="E81" s="55">
        <f>SUM([2]Sheet1!I36:J36)</f>
        <v>5</v>
      </c>
      <c r="F81" s="125">
        <v>0</v>
      </c>
      <c r="G81" s="75">
        <v>0</v>
      </c>
    </row>
    <row r="82" spans="2:7" ht="15" customHeight="1">
      <c r="B82" s="17" t="s">
        <v>0</v>
      </c>
      <c r="C82" s="18" t="s">
        <v>13</v>
      </c>
      <c r="D82" s="17" t="s">
        <v>257</v>
      </c>
      <c r="E82" s="55">
        <v>0</v>
      </c>
      <c r="F82" s="125">
        <v>25</v>
      </c>
      <c r="G82" s="75">
        <v>2200</v>
      </c>
    </row>
    <row r="83" spans="2:7" ht="15" customHeight="1">
      <c r="B83" s="5" t="s">
        <v>0</v>
      </c>
      <c r="C83" s="7" t="s">
        <v>13</v>
      </c>
      <c r="D83" s="5" t="s">
        <v>258</v>
      </c>
      <c r="E83" s="52">
        <v>25</v>
      </c>
      <c r="F83" s="11">
        <v>0</v>
      </c>
      <c r="G83" s="49">
        <v>0</v>
      </c>
    </row>
    <row r="84" spans="2:7" ht="15" customHeight="1">
      <c r="B84" s="17" t="s">
        <v>0</v>
      </c>
      <c r="C84" s="18" t="s">
        <v>13</v>
      </c>
      <c r="D84" s="17" t="s">
        <v>269</v>
      </c>
      <c r="E84" s="55">
        <f>SUM([2]Sheet1!I61:J61)</f>
        <v>20</v>
      </c>
      <c r="F84" s="125">
        <v>20</v>
      </c>
      <c r="G84" s="75">
        <v>2500</v>
      </c>
    </row>
    <row r="85" spans="2:7" ht="15" customHeight="1">
      <c r="B85" s="17" t="s">
        <v>0</v>
      </c>
      <c r="C85" s="18" t="s">
        <v>13</v>
      </c>
      <c r="D85" s="17" t="s">
        <v>271</v>
      </c>
      <c r="E85" s="55">
        <f>SUM([2]Sheet1!I68:J68)</f>
        <v>100</v>
      </c>
      <c r="F85" s="125">
        <v>125</v>
      </c>
      <c r="G85" s="75">
        <v>10000</v>
      </c>
    </row>
    <row r="86" spans="2:7" ht="15" customHeight="1">
      <c r="B86" s="17" t="s">
        <v>0</v>
      </c>
      <c r="C86" s="18" t="s">
        <v>13</v>
      </c>
      <c r="D86" s="17" t="s">
        <v>286</v>
      </c>
      <c r="E86" s="55">
        <f>SUM([2]Sheet1!I89:J89)</f>
        <v>0</v>
      </c>
      <c r="F86" s="125">
        <v>10</v>
      </c>
      <c r="G86" s="75">
        <v>8500</v>
      </c>
    </row>
    <row r="87" spans="2:7" ht="15" customHeight="1">
      <c r="B87" s="17" t="s">
        <v>0</v>
      </c>
      <c r="C87" s="18" t="s">
        <v>13</v>
      </c>
      <c r="D87" s="17" t="s">
        <v>299</v>
      </c>
      <c r="E87" s="55">
        <f>SUM([2]Sheet1!I116:J116)</f>
        <v>0</v>
      </c>
      <c r="F87" s="125">
        <v>25</v>
      </c>
      <c r="G87" s="75">
        <v>1800</v>
      </c>
    </row>
    <row r="88" spans="2:7" ht="15" customHeight="1">
      <c r="B88" s="17" t="s">
        <v>0</v>
      </c>
      <c r="C88" s="18" t="s">
        <v>13</v>
      </c>
      <c r="D88" s="17" t="s">
        <v>346</v>
      </c>
      <c r="E88" s="55">
        <f>SUM([2]Sheet1!I240:J240)</f>
        <v>10</v>
      </c>
      <c r="F88" s="125">
        <v>10</v>
      </c>
      <c r="G88" s="75">
        <v>2650</v>
      </c>
    </row>
    <row r="89" spans="2:7" ht="15" customHeight="1">
      <c r="B89" s="17" t="s">
        <v>0</v>
      </c>
      <c r="C89" s="18" t="s">
        <v>13</v>
      </c>
      <c r="D89" s="17" t="s">
        <v>364</v>
      </c>
      <c r="E89" s="55">
        <f>SUM([2]Sheet1!I287:J287)</f>
        <v>0</v>
      </c>
      <c r="F89" s="125">
        <v>15</v>
      </c>
      <c r="G89" s="75">
        <v>10485</v>
      </c>
    </row>
    <row r="90" spans="2:7" ht="15" customHeight="1">
      <c r="B90" s="17" t="s">
        <v>0</v>
      </c>
      <c r="C90" s="18" t="s">
        <v>13</v>
      </c>
      <c r="D90" s="17" t="s">
        <v>373</v>
      </c>
      <c r="E90" s="55">
        <f>SUM([2]Sheet1!I302:J302)</f>
        <v>0</v>
      </c>
      <c r="F90" s="125">
        <v>25</v>
      </c>
      <c r="G90" s="75">
        <v>3325</v>
      </c>
    </row>
    <row r="91" spans="2:7" ht="15" customHeight="1">
      <c r="B91" s="17" t="s">
        <v>0</v>
      </c>
      <c r="C91" s="18" t="s">
        <v>13</v>
      </c>
      <c r="D91" s="17" t="s">
        <v>380</v>
      </c>
      <c r="E91" s="55">
        <f>SUM([2]Sheet1!I321:J321)</f>
        <v>0</v>
      </c>
      <c r="F91" s="125">
        <v>5</v>
      </c>
      <c r="G91" s="75">
        <v>825</v>
      </c>
    </row>
    <row r="92" spans="2:7" ht="15" customHeight="1">
      <c r="B92" s="17" t="s">
        <v>0</v>
      </c>
      <c r="C92" s="18" t="s">
        <v>317</v>
      </c>
      <c r="D92" s="17" t="s">
        <v>316</v>
      </c>
      <c r="E92" s="55">
        <f>SUM([2]Sheet1!I156:J156)</f>
        <v>75</v>
      </c>
      <c r="F92" s="125">
        <v>100</v>
      </c>
      <c r="G92" s="75">
        <v>10200</v>
      </c>
    </row>
    <row r="93" spans="2:7" ht="15" customHeight="1">
      <c r="B93" s="17" t="s">
        <v>0</v>
      </c>
      <c r="C93" s="18" t="s">
        <v>317</v>
      </c>
      <c r="D93" s="17" t="s">
        <v>364</v>
      </c>
      <c r="E93" s="55">
        <f>SUM([2]Sheet1!I288:J288)</f>
        <v>10</v>
      </c>
      <c r="F93" s="125">
        <v>20</v>
      </c>
      <c r="G93" s="75">
        <v>13600</v>
      </c>
    </row>
    <row r="94" spans="2:7" ht="15" customHeight="1">
      <c r="B94" s="17" t="s">
        <v>0</v>
      </c>
      <c r="C94" s="18" t="s">
        <v>300</v>
      </c>
      <c r="D94" s="17" t="s">
        <v>299</v>
      </c>
      <c r="E94" s="55">
        <f>SUM([2]Sheet1!I117:J117)</f>
        <v>150</v>
      </c>
      <c r="F94" s="125">
        <v>300</v>
      </c>
      <c r="G94" s="75">
        <v>17400</v>
      </c>
    </row>
    <row r="95" spans="2:7" ht="15" customHeight="1">
      <c r="B95" s="17" t="s">
        <v>0</v>
      </c>
      <c r="C95" s="18" t="s">
        <v>300</v>
      </c>
      <c r="D95" s="17" t="s">
        <v>316</v>
      </c>
      <c r="E95" s="55">
        <f>SUM([2]Sheet1!I157:J157)</f>
        <v>125</v>
      </c>
      <c r="F95" s="125">
        <v>125</v>
      </c>
      <c r="G95" s="75">
        <v>38625</v>
      </c>
    </row>
    <row r="96" spans="2:7" ht="15" customHeight="1">
      <c r="B96" s="17" t="s">
        <v>0</v>
      </c>
      <c r="C96" s="18" t="s">
        <v>300</v>
      </c>
      <c r="D96" s="17" t="s">
        <v>330</v>
      </c>
      <c r="E96" s="55">
        <f>SUM([2]Sheet1!I189:J189)</f>
        <v>20</v>
      </c>
      <c r="F96" s="125">
        <v>20</v>
      </c>
      <c r="G96" s="75">
        <v>3300</v>
      </c>
    </row>
    <row r="97" spans="2:7" ht="15" customHeight="1">
      <c r="B97" s="17" t="s">
        <v>0</v>
      </c>
      <c r="C97" s="18" t="s">
        <v>300</v>
      </c>
      <c r="D97" s="17" t="s">
        <v>360</v>
      </c>
      <c r="E97" s="55">
        <f>SUM([2]Sheet1!I268:J268)</f>
        <v>20</v>
      </c>
      <c r="F97" s="125">
        <v>50</v>
      </c>
      <c r="G97" s="75">
        <v>8350</v>
      </c>
    </row>
    <row r="98" spans="2:7" ht="15" customHeight="1">
      <c r="B98" s="82" t="s">
        <v>0</v>
      </c>
      <c r="C98" s="18" t="s">
        <v>300</v>
      </c>
      <c r="D98" s="5" t="s">
        <v>481</v>
      </c>
      <c r="E98" s="82">
        <v>5</v>
      </c>
      <c r="F98" s="65">
        <v>5</v>
      </c>
      <c r="G98" s="84">
        <v>10000</v>
      </c>
    </row>
    <row r="99" spans="2:7" ht="15" customHeight="1">
      <c r="B99" s="3" t="s">
        <v>0</v>
      </c>
      <c r="C99" s="8" t="s">
        <v>15</v>
      </c>
      <c r="D99" s="45" t="s">
        <v>16</v>
      </c>
      <c r="E99" s="16">
        <v>50</v>
      </c>
      <c r="F99" s="126">
        <v>100</v>
      </c>
      <c r="G99" s="46">
        <f>F99*[1]Kobo!L14</f>
        <v>15800</v>
      </c>
    </row>
    <row r="100" spans="2:7" ht="15" customHeight="1">
      <c r="B100" s="3" t="s">
        <v>0</v>
      </c>
      <c r="C100" s="8" t="s">
        <v>15</v>
      </c>
      <c r="D100" s="45" t="s">
        <v>17</v>
      </c>
      <c r="E100" s="16">
        <v>50</v>
      </c>
      <c r="F100" s="126">
        <v>50</v>
      </c>
      <c r="G100" s="46">
        <f>F100*[1]Kobo!L15</f>
        <v>14000</v>
      </c>
    </row>
    <row r="101" spans="2:7" ht="15" customHeight="1">
      <c r="B101" s="3" t="s">
        <v>0</v>
      </c>
      <c r="C101" s="8" t="s">
        <v>15</v>
      </c>
      <c r="D101" s="45" t="s">
        <v>18</v>
      </c>
      <c r="E101" s="16">
        <v>35</v>
      </c>
      <c r="F101" s="126">
        <v>40</v>
      </c>
      <c r="G101" s="46">
        <f>F101*[1]Kobo!L16</f>
        <v>13520</v>
      </c>
    </row>
    <row r="102" spans="2:7" ht="15" customHeight="1">
      <c r="B102" s="3" t="s">
        <v>0</v>
      </c>
      <c r="C102" s="8" t="s">
        <v>15</v>
      </c>
      <c r="D102" s="45" t="s">
        <v>19</v>
      </c>
      <c r="E102" s="16">
        <f>[1]Kobo!K17*[1]Kobo!L17</f>
        <v>0</v>
      </c>
      <c r="F102" s="126">
        <v>40</v>
      </c>
      <c r="G102" s="46">
        <f>F102*[1]Kobo!L17</f>
        <v>19840</v>
      </c>
    </row>
    <row r="103" spans="2:7" ht="15" customHeight="1">
      <c r="B103" s="12" t="s">
        <v>0</v>
      </c>
      <c r="C103" s="13" t="s">
        <v>15</v>
      </c>
      <c r="D103" s="12" t="s">
        <v>63</v>
      </c>
      <c r="E103" s="58">
        <f>[1]Kobo!L80*[1]Kobo!I80</f>
        <v>0</v>
      </c>
      <c r="F103" s="26">
        <v>1</v>
      </c>
      <c r="G103" s="25">
        <f>F103*[1]Kobo!I80</f>
        <v>1260</v>
      </c>
    </row>
    <row r="104" spans="2:7" ht="15" customHeight="1">
      <c r="B104" s="5" t="s">
        <v>0</v>
      </c>
      <c r="C104" s="5" t="s">
        <v>15</v>
      </c>
      <c r="D104" s="5" t="s">
        <v>156</v>
      </c>
      <c r="E104" s="52">
        <f>[1]Oryza!H27*[1]Oryza!K27</f>
        <v>0</v>
      </c>
      <c r="F104" s="5">
        <v>1</v>
      </c>
      <c r="G104" s="74">
        <v>340</v>
      </c>
    </row>
    <row r="105" spans="2:7" ht="15" customHeight="1">
      <c r="B105" s="17" t="s">
        <v>0</v>
      </c>
      <c r="C105" s="17" t="s">
        <v>15</v>
      </c>
      <c r="D105" s="17" t="s">
        <v>251</v>
      </c>
      <c r="E105" s="55">
        <f>SUM([2]Sheet1!I33:J33)</f>
        <v>0</v>
      </c>
      <c r="F105" s="19">
        <v>0</v>
      </c>
      <c r="G105" s="75">
        <v>0</v>
      </c>
    </row>
    <row r="106" spans="2:7" ht="15" customHeight="1">
      <c r="B106" s="17" t="s">
        <v>0</v>
      </c>
      <c r="C106" s="17" t="s">
        <v>15</v>
      </c>
      <c r="D106" s="17" t="s">
        <v>274</v>
      </c>
      <c r="E106" s="55">
        <f>SUM([2]Sheet1!I70:J70)</f>
        <v>20</v>
      </c>
      <c r="F106" s="19">
        <v>20</v>
      </c>
      <c r="G106" s="75">
        <v>2240</v>
      </c>
    </row>
    <row r="107" spans="2:7" ht="15" customHeight="1">
      <c r="B107" s="17" t="s">
        <v>0</v>
      </c>
      <c r="C107" s="17" t="s">
        <v>15</v>
      </c>
      <c r="D107" s="17" t="s">
        <v>306</v>
      </c>
      <c r="E107" s="55">
        <f>SUM([2]Sheet1!I135:J135)</f>
        <v>0</v>
      </c>
      <c r="F107" s="19">
        <v>50</v>
      </c>
      <c r="G107" s="75">
        <v>3200</v>
      </c>
    </row>
    <row r="108" spans="2:7" ht="15" customHeight="1">
      <c r="B108" s="17" t="s">
        <v>0</v>
      </c>
      <c r="C108" s="17" t="s">
        <v>15</v>
      </c>
      <c r="D108" s="17" t="s">
        <v>360</v>
      </c>
      <c r="E108" s="55">
        <f>SUM([2]Sheet1!I267:J267)</f>
        <v>100</v>
      </c>
      <c r="F108" s="19">
        <v>700</v>
      </c>
      <c r="G108" s="75">
        <v>101500</v>
      </c>
    </row>
    <row r="109" spans="2:7" ht="15" customHeight="1">
      <c r="B109" s="17" t="s">
        <v>0</v>
      </c>
      <c r="C109" s="17" t="s">
        <v>15</v>
      </c>
      <c r="D109" s="17" t="s">
        <v>369</v>
      </c>
      <c r="E109" s="55">
        <f>SUM([2]Sheet1!I297:J297)</f>
        <v>25</v>
      </c>
      <c r="F109" s="19">
        <v>25</v>
      </c>
      <c r="G109" s="75">
        <v>3250</v>
      </c>
    </row>
    <row r="110" spans="2:7" ht="15" customHeight="1">
      <c r="B110" s="82" t="s">
        <v>0</v>
      </c>
      <c r="C110" s="83" t="s">
        <v>15</v>
      </c>
      <c r="D110" s="82" t="s">
        <v>458</v>
      </c>
      <c r="E110" s="82">
        <v>0</v>
      </c>
      <c r="F110" s="82">
        <v>50</v>
      </c>
      <c r="G110" s="84">
        <v>10000</v>
      </c>
    </row>
    <row r="111" spans="2:7" ht="15" customHeight="1">
      <c r="B111" s="82" t="s">
        <v>0</v>
      </c>
      <c r="C111" s="83" t="s">
        <v>15</v>
      </c>
      <c r="D111" s="82" t="s">
        <v>459</v>
      </c>
      <c r="E111" s="82">
        <v>0</v>
      </c>
      <c r="F111" s="82">
        <v>50</v>
      </c>
      <c r="G111" s="84">
        <v>10000</v>
      </c>
    </row>
    <row r="112" spans="2:7" ht="15" customHeight="1">
      <c r="B112" s="82" t="s">
        <v>0</v>
      </c>
      <c r="C112" s="83" t="s">
        <v>15</v>
      </c>
      <c r="D112" s="82" t="s">
        <v>460</v>
      </c>
      <c r="E112" s="82">
        <v>0</v>
      </c>
      <c r="F112" s="82">
        <v>50</v>
      </c>
      <c r="G112" s="84">
        <v>10000</v>
      </c>
    </row>
    <row r="113" spans="2:7" ht="15" customHeight="1">
      <c r="B113" s="5" t="s">
        <v>0</v>
      </c>
      <c r="C113" s="1" t="s">
        <v>135</v>
      </c>
      <c r="D113" s="5" t="s">
        <v>137</v>
      </c>
      <c r="E113" s="52">
        <f>'[1]Inter-Polymer'!K6+'[1]Inter-Polymer'!J6</f>
        <v>600</v>
      </c>
      <c r="F113" s="52">
        <v>1200</v>
      </c>
      <c r="G113" s="74">
        <f>F113*'[1]Inter-Polymer'!I6</f>
        <v>24000</v>
      </c>
    </row>
    <row r="114" spans="2:7" ht="15" customHeight="1">
      <c r="B114" s="4" t="s">
        <v>0</v>
      </c>
      <c r="C114" s="3" t="s">
        <v>203</v>
      </c>
      <c r="D114" s="3" t="s">
        <v>204</v>
      </c>
      <c r="E114" s="4">
        <v>0</v>
      </c>
      <c r="F114" s="3">
        <v>30</v>
      </c>
      <c r="G114" s="73">
        <v>12000</v>
      </c>
    </row>
    <row r="115" spans="2:7" ht="15" customHeight="1">
      <c r="B115" s="3" t="s">
        <v>0</v>
      </c>
      <c r="C115" s="3" t="s">
        <v>20</v>
      </c>
      <c r="D115" s="45" t="s">
        <v>21</v>
      </c>
      <c r="E115" s="16">
        <f>[1]Kobo!K18*[1]Kobo!L18</f>
        <v>0</v>
      </c>
      <c r="F115" s="47">
        <v>5</v>
      </c>
      <c r="G115" s="46">
        <f>F115*[1]Kobo!L18</f>
        <v>1900</v>
      </c>
    </row>
    <row r="116" spans="2:7" ht="15" customHeight="1">
      <c r="B116" s="3" t="s">
        <v>0</v>
      </c>
      <c r="C116" s="3" t="s">
        <v>20</v>
      </c>
      <c r="D116" s="45" t="s">
        <v>11</v>
      </c>
      <c r="E116" s="16">
        <v>55</v>
      </c>
      <c r="F116" s="47">
        <v>100</v>
      </c>
      <c r="G116" s="46">
        <f>F116*[1]Kobo!L19</f>
        <v>19500</v>
      </c>
    </row>
    <row r="117" spans="2:7" ht="15" customHeight="1">
      <c r="B117" s="17" t="s">
        <v>0</v>
      </c>
      <c r="C117" s="17" t="s">
        <v>20</v>
      </c>
      <c r="D117" s="17" t="s">
        <v>245</v>
      </c>
      <c r="E117" s="55">
        <f>SUM([2]Sheet1!I16:J16)</f>
        <v>0</v>
      </c>
      <c r="F117" s="19">
        <v>25</v>
      </c>
      <c r="G117" s="75">
        <v>2200</v>
      </c>
    </row>
    <row r="118" spans="2:7" ht="15" customHeight="1">
      <c r="B118" s="17" t="s">
        <v>0</v>
      </c>
      <c r="C118" s="17" t="s">
        <v>20</v>
      </c>
      <c r="D118" s="17" t="s">
        <v>250</v>
      </c>
      <c r="E118" s="55">
        <f>SUM([2]Sheet1!I25:J25)</f>
        <v>0</v>
      </c>
      <c r="F118" s="19">
        <v>0</v>
      </c>
      <c r="G118" s="75">
        <v>0</v>
      </c>
    </row>
    <row r="119" spans="2:7" ht="15" customHeight="1">
      <c r="B119" s="17" t="s">
        <v>0</v>
      </c>
      <c r="C119" s="17" t="s">
        <v>20</v>
      </c>
      <c r="D119" s="17" t="s">
        <v>251</v>
      </c>
      <c r="E119" s="55">
        <f>SUM([2]Sheet1!I27:J27)</f>
        <v>0</v>
      </c>
      <c r="F119" s="19">
        <v>25</v>
      </c>
      <c r="G119" s="75">
        <v>2875</v>
      </c>
    </row>
    <row r="120" spans="2:7" ht="15" customHeight="1">
      <c r="B120" s="17" t="s">
        <v>0</v>
      </c>
      <c r="C120" s="17" t="s">
        <v>20</v>
      </c>
      <c r="D120" s="17" t="s">
        <v>259</v>
      </c>
      <c r="E120" s="55">
        <f>SUM([2]Sheet1!I41:J41)</f>
        <v>0</v>
      </c>
      <c r="F120" s="19">
        <v>25</v>
      </c>
      <c r="G120" s="75">
        <v>2200</v>
      </c>
    </row>
    <row r="121" spans="2:7" ht="15" customHeight="1">
      <c r="B121" s="17" t="s">
        <v>0</v>
      </c>
      <c r="C121" s="17" t="s">
        <v>20</v>
      </c>
      <c r="D121" s="17" t="s">
        <v>269</v>
      </c>
      <c r="E121" s="55">
        <f>SUM([2]Sheet1!I55:J55)</f>
        <v>20</v>
      </c>
      <c r="F121" s="19">
        <v>20</v>
      </c>
      <c r="G121" s="75">
        <v>1980</v>
      </c>
    </row>
    <row r="122" spans="2:7" ht="15" customHeight="1">
      <c r="B122" s="17" t="s">
        <v>0</v>
      </c>
      <c r="C122" s="17" t="s">
        <v>20</v>
      </c>
      <c r="D122" s="17" t="s">
        <v>291</v>
      </c>
      <c r="E122" s="55">
        <f>SUM([2]Sheet1!I96:J96)</f>
        <v>0</v>
      </c>
      <c r="F122" s="19">
        <v>5</v>
      </c>
      <c r="G122" s="75">
        <v>900</v>
      </c>
    </row>
    <row r="123" spans="2:7" ht="15" customHeight="1">
      <c r="B123" s="38" t="s">
        <v>0</v>
      </c>
      <c r="C123" s="38" t="s">
        <v>20</v>
      </c>
      <c r="D123" s="38" t="s">
        <v>296</v>
      </c>
      <c r="E123" s="61">
        <f>SUM([2]Sheet1!I107:J107)</f>
        <v>0</v>
      </c>
      <c r="F123" s="19">
        <v>25</v>
      </c>
      <c r="G123" s="75">
        <v>4175</v>
      </c>
    </row>
    <row r="124" spans="2:7" ht="15" customHeight="1">
      <c r="B124" s="17" t="s">
        <v>0</v>
      </c>
      <c r="C124" s="17" t="s">
        <v>20</v>
      </c>
      <c r="D124" s="17" t="s">
        <v>316</v>
      </c>
      <c r="E124" s="55">
        <f>SUM([2]Sheet1!I158:J158)</f>
        <v>25</v>
      </c>
      <c r="F124" s="19">
        <v>25</v>
      </c>
      <c r="G124" s="75">
        <v>2500</v>
      </c>
    </row>
    <row r="125" spans="2:7" ht="15" customHeight="1">
      <c r="B125" s="17" t="s">
        <v>0</v>
      </c>
      <c r="C125" s="17" t="s">
        <v>20</v>
      </c>
      <c r="D125" s="17" t="s">
        <v>329</v>
      </c>
      <c r="E125" s="55">
        <f>SUM([2]Sheet1!I186:J186)</f>
        <v>0</v>
      </c>
      <c r="F125" s="19">
        <v>25</v>
      </c>
      <c r="G125" s="75">
        <v>3125</v>
      </c>
    </row>
    <row r="126" spans="2:7" ht="15" customHeight="1">
      <c r="B126" s="17" t="s">
        <v>0</v>
      </c>
      <c r="C126" s="17" t="s">
        <v>20</v>
      </c>
      <c r="D126" s="17" t="s">
        <v>338</v>
      </c>
      <c r="E126" s="55">
        <f>SUM([2]Sheet1!I217:J217)</f>
        <v>0</v>
      </c>
      <c r="F126" s="19">
        <v>0</v>
      </c>
      <c r="G126" s="75">
        <v>0</v>
      </c>
    </row>
    <row r="127" spans="2:7" ht="15" customHeight="1">
      <c r="B127" s="17" t="s">
        <v>0</v>
      </c>
      <c r="C127" s="17" t="s">
        <v>20</v>
      </c>
      <c r="D127" s="17" t="s">
        <v>346</v>
      </c>
      <c r="E127" s="55">
        <f>SUM([2]Sheet1!I238:J238)</f>
        <v>5</v>
      </c>
      <c r="F127" s="19">
        <v>10</v>
      </c>
      <c r="G127" s="75">
        <v>2650</v>
      </c>
    </row>
    <row r="128" spans="2:7" ht="15" customHeight="1">
      <c r="B128" s="17" t="s">
        <v>0</v>
      </c>
      <c r="C128" s="17" t="s">
        <v>20</v>
      </c>
      <c r="D128" s="17" t="s">
        <v>360</v>
      </c>
      <c r="E128" s="55">
        <f>SUM([2]Sheet1!I270:J270)</f>
        <v>0</v>
      </c>
      <c r="F128" s="19">
        <v>25</v>
      </c>
      <c r="G128" s="75">
        <v>4250</v>
      </c>
    </row>
    <row r="129" spans="2:7" ht="15" customHeight="1">
      <c r="B129" s="3" t="s">
        <v>0</v>
      </c>
      <c r="C129" s="3" t="s">
        <v>113</v>
      </c>
      <c r="D129" s="3" t="s">
        <v>112</v>
      </c>
      <c r="E129" s="16">
        <v>1</v>
      </c>
      <c r="F129" s="16">
        <v>1</v>
      </c>
      <c r="G129" s="73">
        <f>F129*[1]Corum!J31</f>
        <v>2210</v>
      </c>
    </row>
    <row r="130" spans="2:7" ht="15" customHeight="1">
      <c r="B130" s="17" t="s">
        <v>0</v>
      </c>
      <c r="C130" s="17" t="s">
        <v>113</v>
      </c>
      <c r="D130" s="17" t="s">
        <v>306</v>
      </c>
      <c r="E130" s="55">
        <f>SUM([2]Sheet1!I140:J140)</f>
        <v>0</v>
      </c>
      <c r="F130" s="19">
        <v>25</v>
      </c>
      <c r="G130" s="75">
        <v>1600</v>
      </c>
    </row>
    <row r="131" spans="2:7" ht="15" customHeight="1">
      <c r="B131" s="17" t="s">
        <v>0</v>
      </c>
      <c r="C131" s="17" t="s">
        <v>113</v>
      </c>
      <c r="D131" s="17" t="s">
        <v>334</v>
      </c>
      <c r="E131" s="55">
        <f>SUM([2]Sheet1!I203:J203)</f>
        <v>0</v>
      </c>
      <c r="F131" s="19">
        <v>0</v>
      </c>
      <c r="G131" s="75">
        <v>0</v>
      </c>
    </row>
    <row r="132" spans="2:7" ht="15" customHeight="1">
      <c r="B132" s="23" t="s">
        <v>0</v>
      </c>
      <c r="C132" s="17" t="s">
        <v>113</v>
      </c>
      <c r="D132" s="23" t="s">
        <v>335</v>
      </c>
      <c r="E132" s="57">
        <f>SUM([2]Sheet1!I210:J210)</f>
        <v>0</v>
      </c>
      <c r="F132" s="24">
        <v>5</v>
      </c>
      <c r="G132" s="77">
        <v>840</v>
      </c>
    </row>
    <row r="133" spans="2:7" ht="15" customHeight="1">
      <c r="B133" s="17" t="s">
        <v>0</v>
      </c>
      <c r="C133" s="17" t="s">
        <v>113</v>
      </c>
      <c r="D133" s="17" t="s">
        <v>379</v>
      </c>
      <c r="E133" s="55">
        <f>SUM([2]Sheet1!I320:J320)</f>
        <v>0</v>
      </c>
      <c r="F133" s="19">
        <v>60</v>
      </c>
      <c r="G133" s="75">
        <v>4680</v>
      </c>
    </row>
    <row r="134" spans="2:7" ht="15" customHeight="1">
      <c r="B134" s="17" t="s">
        <v>0</v>
      </c>
      <c r="C134" s="17" t="s">
        <v>355</v>
      </c>
      <c r="D134" s="39" t="s">
        <v>354</v>
      </c>
      <c r="E134" s="55">
        <f>SUM([2]Sheet1!I255:J255)</f>
        <v>0</v>
      </c>
      <c r="F134" s="19">
        <v>25</v>
      </c>
      <c r="G134" s="75">
        <v>2350</v>
      </c>
    </row>
    <row r="135" spans="2:7" ht="15" customHeight="1">
      <c r="B135" s="4" t="s">
        <v>0</v>
      </c>
      <c r="C135" s="3" t="s">
        <v>202</v>
      </c>
      <c r="D135" s="3" t="s">
        <v>201</v>
      </c>
      <c r="E135" s="4">
        <v>0</v>
      </c>
      <c r="F135" s="3">
        <v>30</v>
      </c>
      <c r="G135" s="73">
        <v>7500</v>
      </c>
    </row>
    <row r="136" spans="2:7" ht="15" customHeight="1">
      <c r="B136" s="3" t="s">
        <v>0</v>
      </c>
      <c r="C136" s="3" t="s">
        <v>108</v>
      </c>
      <c r="D136" s="3" t="s">
        <v>107</v>
      </c>
      <c r="E136" s="16">
        <v>0</v>
      </c>
      <c r="F136" s="16">
        <v>10</v>
      </c>
      <c r="G136" s="73">
        <v>15200</v>
      </c>
    </row>
    <row r="137" spans="2:7" ht="15" customHeight="1">
      <c r="B137" s="31" t="s">
        <v>0</v>
      </c>
      <c r="C137" s="32" t="s">
        <v>108</v>
      </c>
      <c r="D137" s="32" t="s">
        <v>219</v>
      </c>
      <c r="E137" s="34">
        <v>0</v>
      </c>
      <c r="F137" s="32">
        <v>0</v>
      </c>
      <c r="G137" s="33">
        <f>F137*'[3]2013 Floratech Budget'!I16</f>
        <v>0</v>
      </c>
    </row>
    <row r="138" spans="2:7" ht="15" customHeight="1">
      <c r="B138" s="17" t="s">
        <v>0</v>
      </c>
      <c r="C138" s="17" t="s">
        <v>108</v>
      </c>
      <c r="D138" s="17" t="s">
        <v>360</v>
      </c>
      <c r="E138" s="55">
        <f>SUM([2]Sheet1!I269:J269)</f>
        <v>600</v>
      </c>
      <c r="F138" s="19">
        <v>600</v>
      </c>
      <c r="G138" s="75">
        <v>83400</v>
      </c>
    </row>
    <row r="139" spans="2:7" ht="15" customHeight="1">
      <c r="B139" s="17" t="s">
        <v>0</v>
      </c>
      <c r="C139" s="17" t="s">
        <v>311</v>
      </c>
      <c r="D139" s="17" t="s">
        <v>306</v>
      </c>
      <c r="E139" s="55">
        <f>SUM([2]Sheet1!I145:J145)</f>
        <v>25</v>
      </c>
      <c r="F139" s="19">
        <v>0</v>
      </c>
      <c r="G139" s="75">
        <v>0</v>
      </c>
    </row>
    <row r="140" spans="2:7" ht="15" customHeight="1">
      <c r="B140" s="17" t="s">
        <v>0</v>
      </c>
      <c r="C140" s="17" t="s">
        <v>268</v>
      </c>
      <c r="D140" s="17" t="s">
        <v>267</v>
      </c>
      <c r="E140" s="55">
        <v>15</v>
      </c>
      <c r="F140" s="19">
        <v>0</v>
      </c>
      <c r="G140" s="75">
        <v>0</v>
      </c>
    </row>
    <row r="141" spans="2:7" ht="15" customHeight="1">
      <c r="B141" s="17" t="s">
        <v>0</v>
      </c>
      <c r="C141" s="17" t="s">
        <v>268</v>
      </c>
      <c r="D141" s="17" t="s">
        <v>280</v>
      </c>
      <c r="E141" s="55">
        <f>SUM([2]Sheet1!I79:J79)</f>
        <v>0</v>
      </c>
      <c r="F141" s="19">
        <v>0</v>
      </c>
      <c r="G141" s="75">
        <v>0</v>
      </c>
    </row>
    <row r="142" spans="2:7" ht="15" customHeight="1">
      <c r="B142" s="17" t="s">
        <v>0</v>
      </c>
      <c r="C142" s="17" t="s">
        <v>268</v>
      </c>
      <c r="D142" s="17" t="s">
        <v>281</v>
      </c>
      <c r="E142" s="55">
        <f>SUM([2]Sheet1!I82:J82)</f>
        <v>0</v>
      </c>
      <c r="F142" s="19">
        <v>25</v>
      </c>
      <c r="G142" s="75">
        <v>3600</v>
      </c>
    </row>
    <row r="143" spans="2:7" ht="15" customHeight="1">
      <c r="B143" s="17" t="s">
        <v>0</v>
      </c>
      <c r="C143" s="17" t="s">
        <v>268</v>
      </c>
      <c r="D143" s="17" t="s">
        <v>299</v>
      </c>
      <c r="E143" s="55">
        <f>SUM([2]Sheet1!I118:J118)</f>
        <v>0</v>
      </c>
      <c r="F143" s="19">
        <v>25</v>
      </c>
      <c r="G143" s="75">
        <v>1750</v>
      </c>
    </row>
    <row r="144" spans="2:7" ht="15" customHeight="1">
      <c r="B144" s="17" t="s">
        <v>0</v>
      </c>
      <c r="C144" s="17" t="s">
        <v>268</v>
      </c>
      <c r="D144" s="17" t="s">
        <v>376</v>
      </c>
      <c r="E144" s="55">
        <f>SUM([2]Sheet1!I313:J313)</f>
        <v>0</v>
      </c>
      <c r="F144" s="19">
        <v>0</v>
      </c>
      <c r="G144" s="75">
        <v>0</v>
      </c>
    </row>
    <row r="145" spans="2:7" ht="15" customHeight="1">
      <c r="B145" s="5" t="s">
        <v>0</v>
      </c>
      <c r="C145" s="5" t="s">
        <v>161</v>
      </c>
      <c r="D145" s="5" t="s">
        <v>162</v>
      </c>
      <c r="E145" s="52">
        <f>[1]Oryza!H17*[1]Oryza!K17</f>
        <v>0</v>
      </c>
      <c r="F145" s="5">
        <v>0</v>
      </c>
      <c r="G145" s="74">
        <f>F145*[1]Oryza!H17</f>
        <v>0</v>
      </c>
    </row>
    <row r="146" spans="2:7" ht="15" customHeight="1">
      <c r="B146" s="5" t="s">
        <v>0</v>
      </c>
      <c r="C146" s="5" t="s">
        <v>161</v>
      </c>
      <c r="D146" s="5" t="s">
        <v>163</v>
      </c>
      <c r="E146" s="52">
        <v>0</v>
      </c>
      <c r="F146" s="5">
        <v>5</v>
      </c>
      <c r="G146" s="74">
        <v>20195</v>
      </c>
    </row>
    <row r="147" spans="2:7" ht="15" customHeight="1">
      <c r="B147" s="17" t="s">
        <v>0</v>
      </c>
      <c r="C147" s="17" t="s">
        <v>161</v>
      </c>
      <c r="D147" s="17" t="s">
        <v>269</v>
      </c>
      <c r="E147" s="55">
        <f>SUM([2]Sheet1!I57:J57)</f>
        <v>0</v>
      </c>
      <c r="F147" s="19">
        <v>0</v>
      </c>
      <c r="G147" s="75">
        <v>0</v>
      </c>
    </row>
    <row r="148" spans="2:7" ht="15" customHeight="1">
      <c r="B148" s="3" t="s">
        <v>0</v>
      </c>
      <c r="C148" s="3" t="s">
        <v>22</v>
      </c>
      <c r="D148" s="45" t="s">
        <v>11</v>
      </c>
      <c r="E148" s="16">
        <f>[1]Kobo!K20*[1]Kobo!L20</f>
        <v>0</v>
      </c>
      <c r="F148" s="47">
        <v>10</v>
      </c>
      <c r="G148" s="46">
        <f>F148*[1]Kobo!L20</f>
        <v>1820</v>
      </c>
    </row>
    <row r="149" spans="2:7" ht="15" customHeight="1">
      <c r="B149" s="12" t="s">
        <v>0</v>
      </c>
      <c r="C149" s="12" t="s">
        <v>22</v>
      </c>
      <c r="D149" s="12" t="s">
        <v>66</v>
      </c>
      <c r="E149" s="58">
        <f>[1]Kobo!L83*[1]Kobo!I83</f>
        <v>0</v>
      </c>
      <c r="F149" s="12">
        <v>5</v>
      </c>
      <c r="G149" s="25">
        <f>F149*[1]Kobo!I83</f>
        <v>4825</v>
      </c>
    </row>
    <row r="150" spans="2:7" ht="15" customHeight="1">
      <c r="B150" s="5" t="s">
        <v>0</v>
      </c>
      <c r="C150" s="5" t="s">
        <v>22</v>
      </c>
      <c r="D150" s="5" t="s">
        <v>133</v>
      </c>
      <c r="E150" s="52">
        <v>0</v>
      </c>
      <c r="F150" s="5">
        <v>0</v>
      </c>
      <c r="G150" s="74">
        <f>'[1]Grant Ind'!I19*F150</f>
        <v>0</v>
      </c>
    </row>
    <row r="151" spans="2:7" ht="15" customHeight="1">
      <c r="B151" s="17" t="s">
        <v>0</v>
      </c>
      <c r="C151" s="17" t="s">
        <v>22</v>
      </c>
      <c r="D151" s="17" t="s">
        <v>299</v>
      </c>
      <c r="E151" s="55">
        <f>SUM([2]Sheet1!I119:J119)</f>
        <v>25</v>
      </c>
      <c r="F151" s="19">
        <v>50</v>
      </c>
      <c r="G151" s="75">
        <v>3400</v>
      </c>
    </row>
    <row r="152" spans="2:7" ht="15" customHeight="1">
      <c r="B152" s="17" t="s">
        <v>0</v>
      </c>
      <c r="C152" s="17" t="s">
        <v>22</v>
      </c>
      <c r="D152" s="17" t="s">
        <v>316</v>
      </c>
      <c r="E152" s="55">
        <f>SUM([2]Sheet1!I159:J159)</f>
        <v>0</v>
      </c>
      <c r="F152" s="19">
        <v>25</v>
      </c>
      <c r="G152" s="75">
        <v>2500</v>
      </c>
    </row>
    <row r="153" spans="2:7" ht="15" customHeight="1">
      <c r="B153" s="17" t="s">
        <v>0</v>
      </c>
      <c r="C153" s="17" t="s">
        <v>22</v>
      </c>
      <c r="D153" s="17" t="s">
        <v>334</v>
      </c>
      <c r="E153" s="55">
        <f>SUM([2]Sheet1!I201:J201)</f>
        <v>5</v>
      </c>
      <c r="F153" s="19">
        <v>0</v>
      </c>
      <c r="G153" s="75">
        <v>0</v>
      </c>
    </row>
    <row r="154" spans="2:7" ht="15" customHeight="1">
      <c r="B154" s="23" t="s">
        <v>0</v>
      </c>
      <c r="C154" s="17" t="s">
        <v>22</v>
      </c>
      <c r="D154" s="23" t="s">
        <v>335</v>
      </c>
      <c r="E154" s="57">
        <f>SUM([2]Sheet1!I208:J208)</f>
        <v>0</v>
      </c>
      <c r="F154" s="24">
        <v>5</v>
      </c>
      <c r="G154" s="77">
        <v>840</v>
      </c>
    </row>
    <row r="155" spans="2:7" ht="15" customHeight="1">
      <c r="B155" s="17" t="s">
        <v>0</v>
      </c>
      <c r="C155" s="17" t="s">
        <v>22</v>
      </c>
      <c r="D155" s="17" t="s">
        <v>338</v>
      </c>
      <c r="E155" s="55">
        <f>SUM([2]Sheet1!I223:J223)</f>
        <v>0</v>
      </c>
      <c r="F155" s="19">
        <v>0</v>
      </c>
      <c r="G155" s="75">
        <v>0</v>
      </c>
    </row>
    <row r="156" spans="2:7" ht="15" customHeight="1">
      <c r="B156" s="23" t="s">
        <v>0</v>
      </c>
      <c r="C156" s="23" t="s">
        <v>22</v>
      </c>
      <c r="D156" s="23" t="s">
        <v>340</v>
      </c>
      <c r="E156" s="57">
        <f>SUM([2]Sheet1!I229:J229)</f>
        <v>0</v>
      </c>
      <c r="F156" s="24">
        <v>5</v>
      </c>
      <c r="G156" s="77">
        <v>460</v>
      </c>
    </row>
    <row r="157" spans="2:7" ht="15" customHeight="1">
      <c r="B157" s="17" t="s">
        <v>0</v>
      </c>
      <c r="C157" s="17" t="s">
        <v>22</v>
      </c>
      <c r="D157" s="39" t="s">
        <v>353</v>
      </c>
      <c r="E157" s="55">
        <f>SUM([2]Sheet1!I249:J249)</f>
        <v>0</v>
      </c>
      <c r="F157" s="19">
        <v>4</v>
      </c>
      <c r="G157" s="75">
        <v>4600</v>
      </c>
    </row>
    <row r="158" spans="2:7" ht="15" customHeight="1">
      <c r="B158" s="17" t="s">
        <v>0</v>
      </c>
      <c r="C158" s="17" t="s">
        <v>22</v>
      </c>
      <c r="D158" s="39" t="s">
        <v>354</v>
      </c>
      <c r="E158" s="55">
        <f>SUM([2]Sheet1!I253:J253)</f>
        <v>0</v>
      </c>
      <c r="F158" s="19">
        <v>25</v>
      </c>
      <c r="G158" s="75">
        <v>2350</v>
      </c>
    </row>
    <row r="159" spans="2:7" ht="15" customHeight="1">
      <c r="B159" s="17" t="s">
        <v>0</v>
      </c>
      <c r="C159" s="17" t="s">
        <v>22</v>
      </c>
      <c r="D159" s="17" t="s">
        <v>358</v>
      </c>
      <c r="E159" s="55">
        <f>SUM([2]Sheet1!I263:J263)</f>
        <v>5</v>
      </c>
      <c r="F159" s="19">
        <v>5</v>
      </c>
      <c r="G159" s="75">
        <v>1900</v>
      </c>
    </row>
    <row r="160" spans="2:7" ht="15" customHeight="1">
      <c r="B160" s="17" t="s">
        <v>0</v>
      </c>
      <c r="C160" s="17" t="s">
        <v>22</v>
      </c>
      <c r="D160" s="17" t="s">
        <v>360</v>
      </c>
      <c r="E160" s="55">
        <f>SUM([2]Sheet1!I271:J271)</f>
        <v>5</v>
      </c>
      <c r="F160" s="19">
        <v>5</v>
      </c>
      <c r="G160" s="75">
        <v>840</v>
      </c>
    </row>
    <row r="161" spans="2:7" ht="15" customHeight="1">
      <c r="B161" s="17" t="s">
        <v>0</v>
      </c>
      <c r="C161" s="17" t="s">
        <v>22</v>
      </c>
      <c r="D161" s="17" t="s">
        <v>373</v>
      </c>
      <c r="E161" s="55">
        <f>SUM([2]Sheet1!I306:J306)</f>
        <v>0</v>
      </c>
      <c r="F161" s="19">
        <v>25</v>
      </c>
      <c r="G161" s="75">
        <v>3325</v>
      </c>
    </row>
    <row r="162" spans="2:7" ht="15" customHeight="1">
      <c r="B162" s="3" t="s">
        <v>0</v>
      </c>
      <c r="C162" s="3" t="s">
        <v>118</v>
      </c>
      <c r="D162" s="3" t="s">
        <v>96</v>
      </c>
      <c r="E162" s="16" t="e">
        <f>[1]Corum!M11*[1]Corum!J11</f>
        <v>#REF!</v>
      </c>
      <c r="F162" s="16">
        <v>3</v>
      </c>
      <c r="G162" s="73">
        <v>2310</v>
      </c>
    </row>
    <row r="163" spans="2:7" ht="15" customHeight="1">
      <c r="B163" s="5" t="s">
        <v>0</v>
      </c>
      <c r="C163" s="5" t="s">
        <v>118</v>
      </c>
      <c r="D163" s="5" t="s">
        <v>125</v>
      </c>
      <c r="E163" s="52">
        <v>18</v>
      </c>
      <c r="F163" s="5">
        <v>18</v>
      </c>
      <c r="G163" s="74">
        <f>'[1]Grant Ind'!I6*F163</f>
        <v>3294</v>
      </c>
    </row>
    <row r="164" spans="2:7" ht="15" customHeight="1">
      <c r="B164" s="5" t="s">
        <v>0</v>
      </c>
      <c r="C164" s="5" t="s">
        <v>118</v>
      </c>
      <c r="D164" s="5" t="s">
        <v>127</v>
      </c>
      <c r="E164" s="52">
        <v>18</v>
      </c>
      <c r="F164" s="5">
        <v>18</v>
      </c>
      <c r="G164" s="74">
        <f>'[1]Grant Ind'!I8*F164</f>
        <v>3312</v>
      </c>
    </row>
    <row r="165" spans="2:7" ht="15" customHeight="1">
      <c r="B165" s="17" t="s">
        <v>0</v>
      </c>
      <c r="C165" s="17" t="s">
        <v>118</v>
      </c>
      <c r="D165" s="17" t="s">
        <v>358</v>
      </c>
      <c r="E165" s="55">
        <f>SUM([2]Sheet1!I261:J261)</f>
        <v>0</v>
      </c>
      <c r="F165" s="19">
        <v>5</v>
      </c>
      <c r="G165" s="75">
        <v>1850</v>
      </c>
    </row>
    <row r="166" spans="2:7" ht="15" customHeight="1">
      <c r="B166" s="17" t="s">
        <v>0</v>
      </c>
      <c r="C166" s="17" t="s">
        <v>361</v>
      </c>
      <c r="D166" s="17" t="s">
        <v>360</v>
      </c>
      <c r="E166" s="55">
        <f>SUM([2]Sheet1!I272:J272)</f>
        <v>5</v>
      </c>
      <c r="F166" s="19">
        <v>5</v>
      </c>
      <c r="G166" s="75">
        <v>850</v>
      </c>
    </row>
    <row r="167" spans="2:7" ht="15" customHeight="1">
      <c r="B167" s="12" t="s">
        <v>0</v>
      </c>
      <c r="C167" s="12" t="s">
        <v>69</v>
      </c>
      <c r="D167" s="12" t="s">
        <v>70</v>
      </c>
      <c r="E167" s="58">
        <v>1</v>
      </c>
      <c r="F167" s="12">
        <v>0</v>
      </c>
      <c r="G167" s="25">
        <f>F167*[1]Kobo!I86</f>
        <v>0</v>
      </c>
    </row>
    <row r="168" spans="2:7" ht="15" customHeight="1">
      <c r="B168" s="3" t="s">
        <v>0</v>
      </c>
      <c r="C168" s="3" t="s">
        <v>23</v>
      </c>
      <c r="D168" s="45" t="s">
        <v>24</v>
      </c>
      <c r="E168" s="16">
        <f>[1]Kobo!K21*[1]Kobo!L21</f>
        <v>0</v>
      </c>
      <c r="F168" s="47">
        <v>0</v>
      </c>
      <c r="G168" s="46">
        <f>F168*[1]Kobo!L21</f>
        <v>0</v>
      </c>
    </row>
    <row r="169" spans="2:7" ht="15" customHeight="1">
      <c r="B169" s="3" t="s">
        <v>0</v>
      </c>
      <c r="C169" s="3" t="s">
        <v>23</v>
      </c>
      <c r="D169" s="45" t="s">
        <v>19</v>
      </c>
      <c r="E169" s="16">
        <f>[1]Kobo!K22*[1]Kobo!L22</f>
        <v>0</v>
      </c>
      <c r="F169" s="47">
        <v>0</v>
      </c>
      <c r="G169" s="46">
        <f>F169*[1]Kobo!L22</f>
        <v>0</v>
      </c>
    </row>
    <row r="170" spans="2:7" ht="15" customHeight="1">
      <c r="B170" s="3" t="s">
        <v>0</v>
      </c>
      <c r="C170" s="3" t="s">
        <v>23</v>
      </c>
      <c r="D170" s="45" t="s">
        <v>25</v>
      </c>
      <c r="E170" s="16">
        <f>[1]Kobo!K23*[1]Kobo!L23</f>
        <v>0</v>
      </c>
      <c r="F170" s="47">
        <v>10</v>
      </c>
      <c r="G170" s="46">
        <f>F170*[1]Kobo!L23</f>
        <v>1650</v>
      </c>
    </row>
    <row r="171" spans="2:7" ht="15" customHeight="1">
      <c r="B171" s="3" t="s">
        <v>0</v>
      </c>
      <c r="C171" s="3" t="s">
        <v>23</v>
      </c>
      <c r="D171" s="3" t="s">
        <v>90</v>
      </c>
      <c r="E171" s="16">
        <v>400</v>
      </c>
      <c r="F171" s="16">
        <v>400</v>
      </c>
      <c r="G171" s="73">
        <v>6000</v>
      </c>
    </row>
    <row r="172" spans="2:7" ht="15" customHeight="1">
      <c r="B172" s="17" t="s">
        <v>0</v>
      </c>
      <c r="C172" s="17" t="s">
        <v>23</v>
      </c>
      <c r="D172" s="17" t="s">
        <v>275</v>
      </c>
      <c r="E172" s="55">
        <f>SUM([2]Sheet1!I72:J72)</f>
        <v>0</v>
      </c>
      <c r="F172" s="19">
        <v>20</v>
      </c>
      <c r="G172" s="75">
        <v>1140</v>
      </c>
    </row>
    <row r="173" spans="2:7" ht="15" customHeight="1">
      <c r="B173" s="17" t="s">
        <v>0</v>
      </c>
      <c r="C173" s="17" t="s">
        <v>23</v>
      </c>
      <c r="D173" s="17" t="s">
        <v>338</v>
      </c>
      <c r="E173" s="55">
        <f>SUM([2]Sheet1!I220:J220)</f>
        <v>0</v>
      </c>
      <c r="F173" s="19">
        <v>0</v>
      </c>
      <c r="G173" s="75">
        <v>0</v>
      </c>
    </row>
    <row r="174" spans="2:7" ht="15" customHeight="1">
      <c r="B174" s="17" t="s">
        <v>0</v>
      </c>
      <c r="C174" s="17" t="s">
        <v>23</v>
      </c>
      <c r="D174" s="17" t="s">
        <v>368</v>
      </c>
      <c r="E174" s="55">
        <f>SUM([2]Sheet1!I296:J296)</f>
        <v>0</v>
      </c>
      <c r="F174" s="19">
        <v>25</v>
      </c>
      <c r="G174" s="75">
        <v>4500</v>
      </c>
    </row>
    <row r="175" spans="2:7" ht="15" customHeight="1">
      <c r="B175" s="17" t="s">
        <v>0</v>
      </c>
      <c r="C175" s="17" t="s">
        <v>23</v>
      </c>
      <c r="D175" s="17" t="s">
        <v>373</v>
      </c>
      <c r="E175" s="55">
        <f>SUM([2]Sheet1!I303:J303)</f>
        <v>0</v>
      </c>
      <c r="F175" s="19">
        <v>25</v>
      </c>
      <c r="G175" s="75">
        <v>3325</v>
      </c>
    </row>
    <row r="176" spans="2:7" ht="15" customHeight="1">
      <c r="B176" s="1" t="s">
        <v>0</v>
      </c>
      <c r="C176" s="1" t="s">
        <v>157</v>
      </c>
      <c r="D176" s="5" t="s">
        <v>158</v>
      </c>
      <c r="E176" s="52">
        <v>10</v>
      </c>
      <c r="F176" s="5">
        <v>10</v>
      </c>
      <c r="G176" s="74">
        <v>33000</v>
      </c>
    </row>
    <row r="177" spans="2:7" ht="15" customHeight="1">
      <c r="B177" s="1" t="s">
        <v>0</v>
      </c>
      <c r="C177" s="1" t="s">
        <v>157</v>
      </c>
      <c r="D177" s="5" t="s">
        <v>156</v>
      </c>
      <c r="E177" s="52">
        <f>[1]Oryza!H13*[1]Oryza!K13</f>
        <v>0</v>
      </c>
      <c r="F177" s="5">
        <v>0</v>
      </c>
      <c r="G177" s="74">
        <v>0</v>
      </c>
    </row>
    <row r="178" spans="2:7" ht="15" customHeight="1">
      <c r="B178" s="1" t="s">
        <v>0</v>
      </c>
      <c r="C178" s="1" t="s">
        <v>157</v>
      </c>
      <c r="D178" s="5" t="s">
        <v>159</v>
      </c>
      <c r="E178" s="52">
        <v>40</v>
      </c>
      <c r="F178" s="5">
        <v>60</v>
      </c>
      <c r="G178" s="74">
        <v>96000</v>
      </c>
    </row>
    <row r="179" spans="2:7" ht="15" customHeight="1">
      <c r="B179" s="1" t="s">
        <v>0</v>
      </c>
      <c r="C179" s="1" t="s">
        <v>157</v>
      </c>
      <c r="D179" s="5" t="s">
        <v>155</v>
      </c>
      <c r="E179" s="52">
        <f>[1]Oryza!H15*[1]Oryza!K15</f>
        <v>0</v>
      </c>
      <c r="F179" s="5">
        <v>1</v>
      </c>
      <c r="G179" s="74">
        <v>4350</v>
      </c>
    </row>
    <row r="180" spans="2:7" ht="15" customHeight="1">
      <c r="B180" s="17" t="s">
        <v>0</v>
      </c>
      <c r="C180" s="17" t="s">
        <v>313</v>
      </c>
      <c r="D180" s="17" t="s">
        <v>306</v>
      </c>
      <c r="E180" s="55">
        <f>SUM([2]Sheet1!I147:J147)</f>
        <v>25</v>
      </c>
      <c r="F180" s="19">
        <v>25</v>
      </c>
      <c r="G180" s="75">
        <v>1650</v>
      </c>
    </row>
    <row r="181" spans="2:7" ht="15" customHeight="1">
      <c r="B181" s="23" t="s">
        <v>0</v>
      </c>
      <c r="C181" s="23" t="s">
        <v>339</v>
      </c>
      <c r="D181" s="23" t="s">
        <v>340</v>
      </c>
      <c r="E181" s="57">
        <f>SUM([2]Sheet1!I224:J224)</f>
        <v>5</v>
      </c>
      <c r="F181" s="24">
        <v>5</v>
      </c>
      <c r="G181" s="77">
        <v>460</v>
      </c>
    </row>
    <row r="182" spans="2:7" ht="15" customHeight="1">
      <c r="B182" s="17" t="s">
        <v>0</v>
      </c>
      <c r="C182" s="17" t="s">
        <v>339</v>
      </c>
      <c r="D182" s="17" t="s">
        <v>360</v>
      </c>
      <c r="E182" s="55">
        <f>SUM([2]Sheet1!I285:J285)</f>
        <v>0</v>
      </c>
      <c r="F182" s="19">
        <v>5</v>
      </c>
      <c r="G182" s="75">
        <v>850</v>
      </c>
    </row>
    <row r="183" spans="2:7" ht="15" customHeight="1">
      <c r="B183" s="5" t="s">
        <v>0</v>
      </c>
      <c r="C183" s="5" t="s">
        <v>119</v>
      </c>
      <c r="D183" s="5" t="s">
        <v>126</v>
      </c>
      <c r="E183" s="52">
        <v>940</v>
      </c>
      <c r="F183" s="5">
        <v>1200</v>
      </c>
      <c r="G183" s="74">
        <f>'[1]Grant Ind'!I7*F183</f>
        <v>255684</v>
      </c>
    </row>
    <row r="184" spans="2:7" ht="15" customHeight="1">
      <c r="B184" s="17" t="s">
        <v>0</v>
      </c>
      <c r="C184" s="17" t="s">
        <v>308</v>
      </c>
      <c r="D184" s="17" t="s">
        <v>306</v>
      </c>
      <c r="E184" s="55">
        <f>SUM([2]Sheet1!I139:J139)</f>
        <v>0</v>
      </c>
      <c r="F184" s="19">
        <v>0</v>
      </c>
      <c r="G184" s="75">
        <v>0</v>
      </c>
    </row>
    <row r="185" spans="2:7" ht="15" customHeight="1">
      <c r="B185" s="17" t="s">
        <v>0</v>
      </c>
      <c r="C185" s="17" t="s">
        <v>308</v>
      </c>
      <c r="D185" s="17" t="s">
        <v>338</v>
      </c>
      <c r="E185" s="55">
        <f>SUM([2]Sheet1!I221:J221)</f>
        <v>0</v>
      </c>
      <c r="F185" s="19">
        <v>0</v>
      </c>
      <c r="G185" s="75">
        <v>0</v>
      </c>
    </row>
    <row r="186" spans="2:7" ht="15" customHeight="1">
      <c r="B186" s="17" t="s">
        <v>0</v>
      </c>
      <c r="C186" s="17" t="s">
        <v>362</v>
      </c>
      <c r="D186" s="17" t="s">
        <v>360</v>
      </c>
      <c r="E186" s="55">
        <f>SUM([2]Sheet1!I273:J273)</f>
        <v>0</v>
      </c>
      <c r="F186" s="19">
        <v>5</v>
      </c>
      <c r="G186" s="75">
        <v>850</v>
      </c>
    </row>
    <row r="187" spans="2:7" ht="15" customHeight="1">
      <c r="B187" s="17" t="s">
        <v>0</v>
      </c>
      <c r="C187" s="17" t="s">
        <v>247</v>
      </c>
      <c r="D187" s="17" t="s">
        <v>248</v>
      </c>
      <c r="E187" s="55">
        <v>0</v>
      </c>
      <c r="F187" s="19">
        <v>0</v>
      </c>
      <c r="G187" s="75">
        <v>0</v>
      </c>
    </row>
    <row r="188" spans="2:7" ht="15" customHeight="1">
      <c r="B188" s="17" t="s">
        <v>0</v>
      </c>
      <c r="C188" s="17" t="s">
        <v>247</v>
      </c>
      <c r="D188" s="17" t="s">
        <v>266</v>
      </c>
      <c r="E188" s="55">
        <f>SUM([2]Sheet1!I50:J50)</f>
        <v>0</v>
      </c>
      <c r="F188" s="19">
        <v>0</v>
      </c>
      <c r="G188" s="75">
        <v>0</v>
      </c>
    </row>
    <row r="189" spans="2:7" ht="15" customHeight="1">
      <c r="B189" s="82" t="s">
        <v>0</v>
      </c>
      <c r="C189" s="83" t="s">
        <v>247</v>
      </c>
      <c r="D189" s="82" t="s">
        <v>457</v>
      </c>
      <c r="E189" s="82">
        <v>0</v>
      </c>
      <c r="F189" s="82">
        <v>20</v>
      </c>
      <c r="G189" s="84">
        <v>16000</v>
      </c>
    </row>
    <row r="190" spans="2:7" ht="15" customHeight="1">
      <c r="B190" s="12" t="s">
        <v>0</v>
      </c>
      <c r="C190" s="12" t="s">
        <v>71</v>
      </c>
      <c r="D190" s="12" t="s">
        <v>72</v>
      </c>
      <c r="E190" s="58">
        <v>1</v>
      </c>
      <c r="F190" s="12">
        <v>1</v>
      </c>
      <c r="G190" s="25">
        <f>F190*[1]Kobo!I87</f>
        <v>850</v>
      </c>
    </row>
    <row r="191" spans="2:7" ht="15" customHeight="1">
      <c r="B191" s="1" t="s">
        <v>0</v>
      </c>
      <c r="C191" s="1" t="s">
        <v>71</v>
      </c>
      <c r="D191" s="5" t="s">
        <v>142</v>
      </c>
      <c r="E191" s="52">
        <v>0</v>
      </c>
      <c r="F191" s="5">
        <v>1</v>
      </c>
      <c r="G191" s="74">
        <v>1700</v>
      </c>
    </row>
    <row r="192" spans="2:7" ht="15" customHeight="1">
      <c r="B192" s="32" t="s">
        <v>0</v>
      </c>
      <c r="C192" s="32" t="s">
        <v>71</v>
      </c>
      <c r="D192" s="32" t="s">
        <v>228</v>
      </c>
      <c r="E192" s="34">
        <v>0</v>
      </c>
      <c r="F192" s="32">
        <v>16</v>
      </c>
      <c r="G192" s="33">
        <f>F192*'[3]2013 Floratech Budget'!I28</f>
        <v>1680</v>
      </c>
    </row>
    <row r="193" spans="2:7" ht="15" customHeight="1">
      <c r="B193" s="17" t="s">
        <v>0</v>
      </c>
      <c r="C193" s="17" t="s">
        <v>71</v>
      </c>
      <c r="D193" s="17" t="s">
        <v>251</v>
      </c>
      <c r="E193" s="55">
        <f>SUM([2]Sheet1!I32:J32)</f>
        <v>0</v>
      </c>
      <c r="F193" s="19">
        <v>0</v>
      </c>
      <c r="G193" s="75">
        <v>0</v>
      </c>
    </row>
    <row r="194" spans="2:7" ht="15" customHeight="1">
      <c r="B194" s="17" t="s">
        <v>0</v>
      </c>
      <c r="C194" s="17" t="s">
        <v>71</v>
      </c>
      <c r="D194" s="17" t="s">
        <v>289</v>
      </c>
      <c r="E194" s="55">
        <f>SUM([2]Sheet1!I92:J92)</f>
        <v>0</v>
      </c>
      <c r="F194" s="19">
        <v>5</v>
      </c>
      <c r="G194" s="75">
        <v>1490</v>
      </c>
    </row>
    <row r="195" spans="2:7" ht="15" customHeight="1">
      <c r="B195" s="17" t="s">
        <v>0</v>
      </c>
      <c r="C195" s="17" t="s">
        <v>71</v>
      </c>
      <c r="D195" s="17" t="s">
        <v>294</v>
      </c>
      <c r="E195" s="55">
        <f>SUM([2]Sheet1!I104:J104)</f>
        <v>0</v>
      </c>
      <c r="F195" s="19">
        <v>20</v>
      </c>
      <c r="G195" s="75">
        <v>1400</v>
      </c>
    </row>
    <row r="196" spans="2:7" ht="15" customHeight="1">
      <c r="B196" s="17" t="s">
        <v>0</v>
      </c>
      <c r="C196" s="17" t="s">
        <v>71</v>
      </c>
      <c r="D196" s="17" t="s">
        <v>296</v>
      </c>
      <c r="E196" s="55">
        <f>SUM([2]Sheet1!I108:J108)</f>
        <v>0</v>
      </c>
      <c r="F196" s="19">
        <v>25</v>
      </c>
      <c r="G196" s="75">
        <v>4200</v>
      </c>
    </row>
    <row r="197" spans="2:7" ht="15" customHeight="1">
      <c r="B197" s="17" t="s">
        <v>0</v>
      </c>
      <c r="C197" s="17" t="s">
        <v>71</v>
      </c>
      <c r="D197" s="17" t="s">
        <v>316</v>
      </c>
      <c r="E197" s="55">
        <f>SUM([2]Sheet1!I161:J161)</f>
        <v>150</v>
      </c>
      <c r="F197" s="19">
        <v>750</v>
      </c>
      <c r="G197" s="75">
        <v>66000</v>
      </c>
    </row>
    <row r="198" spans="2:7" ht="15" customHeight="1">
      <c r="B198" s="17" t="s">
        <v>0</v>
      </c>
      <c r="C198" s="17" t="s">
        <v>71</v>
      </c>
      <c r="D198" s="17" t="s">
        <v>364</v>
      </c>
      <c r="E198" s="55">
        <f>SUM([2]Sheet1!I290:J290)</f>
        <v>0</v>
      </c>
      <c r="F198" s="19">
        <v>5</v>
      </c>
      <c r="G198" s="75">
        <v>3600</v>
      </c>
    </row>
    <row r="199" spans="2:7" ht="15" customHeight="1">
      <c r="B199" s="3" t="s">
        <v>0</v>
      </c>
      <c r="C199" s="3" t="s">
        <v>26</v>
      </c>
      <c r="D199" s="45" t="s">
        <v>21</v>
      </c>
      <c r="E199" s="16">
        <f>[1]Kobo!K24*[1]Kobo!L24</f>
        <v>0</v>
      </c>
      <c r="F199" s="47">
        <v>5</v>
      </c>
      <c r="G199" s="46">
        <f>F199*[1]Kobo!L24</f>
        <v>2100</v>
      </c>
    </row>
    <row r="200" spans="2:7" ht="15" customHeight="1">
      <c r="B200" s="3" t="s">
        <v>0</v>
      </c>
      <c r="C200" s="3" t="s">
        <v>26</v>
      </c>
      <c r="D200" s="45" t="s">
        <v>12</v>
      </c>
      <c r="E200" s="16">
        <f>[1]Kobo!K25*[1]Kobo!L25</f>
        <v>0</v>
      </c>
      <c r="F200" s="47">
        <v>5</v>
      </c>
      <c r="G200" s="46">
        <f>F200*[1]Kobo!L25</f>
        <v>1900</v>
      </c>
    </row>
    <row r="201" spans="2:7" ht="15" customHeight="1">
      <c r="B201" s="3" t="s">
        <v>0</v>
      </c>
      <c r="C201" s="3" t="s">
        <v>26</v>
      </c>
      <c r="D201" s="45" t="s">
        <v>11</v>
      </c>
      <c r="E201" s="16">
        <v>0</v>
      </c>
      <c r="F201" s="47">
        <v>5</v>
      </c>
      <c r="G201" s="46">
        <f>F201*[1]Kobo!L26</f>
        <v>1000</v>
      </c>
    </row>
    <row r="202" spans="2:7" ht="15" customHeight="1">
      <c r="B202" s="17" t="s">
        <v>0</v>
      </c>
      <c r="C202" s="17" t="s">
        <v>26</v>
      </c>
      <c r="D202" s="17" t="s">
        <v>245</v>
      </c>
      <c r="E202" s="55">
        <f>SUM([2]Sheet1!I17:J17)</f>
        <v>0</v>
      </c>
      <c r="F202" s="19">
        <v>0</v>
      </c>
      <c r="G202" s="75">
        <v>0</v>
      </c>
    </row>
    <row r="203" spans="2:7" ht="15" customHeight="1">
      <c r="B203" s="17" t="s">
        <v>0</v>
      </c>
      <c r="C203" s="17" t="s">
        <v>26</v>
      </c>
      <c r="D203" s="17" t="s">
        <v>299</v>
      </c>
      <c r="E203" s="55">
        <f>SUM([2]Sheet1!I114:J114)</f>
        <v>50</v>
      </c>
      <c r="F203" s="19">
        <v>0</v>
      </c>
      <c r="G203" s="75">
        <v>0</v>
      </c>
    </row>
    <row r="204" spans="2:7" ht="15" customHeight="1">
      <c r="B204" s="17" t="s">
        <v>0</v>
      </c>
      <c r="C204" s="17" t="s">
        <v>26</v>
      </c>
      <c r="D204" s="17" t="s">
        <v>338</v>
      </c>
      <c r="E204" s="55">
        <f>SUM([2]Sheet1!I219:J219)</f>
        <v>0</v>
      </c>
      <c r="F204" s="19">
        <v>0</v>
      </c>
      <c r="G204" s="75">
        <v>0</v>
      </c>
    </row>
    <row r="205" spans="2:7" ht="15" customHeight="1">
      <c r="B205" s="23" t="s">
        <v>0</v>
      </c>
      <c r="C205" s="23" t="s">
        <v>26</v>
      </c>
      <c r="D205" s="23" t="s">
        <v>340</v>
      </c>
      <c r="E205" s="57">
        <f>SUM([2]Sheet1!I225:J225)</f>
        <v>5</v>
      </c>
      <c r="F205" s="24">
        <v>5</v>
      </c>
      <c r="G205" s="77">
        <v>460</v>
      </c>
    </row>
    <row r="206" spans="2:7" ht="15" customHeight="1">
      <c r="B206" s="17" t="s">
        <v>0</v>
      </c>
      <c r="C206" s="17" t="s">
        <v>26</v>
      </c>
      <c r="D206" s="17" t="s">
        <v>367</v>
      </c>
      <c r="E206" s="55">
        <f>SUM([2]Sheet1!I292:J292)</f>
        <v>0</v>
      </c>
      <c r="F206" s="19">
        <v>4</v>
      </c>
      <c r="G206" s="75">
        <v>2720</v>
      </c>
    </row>
    <row r="207" spans="2:7" ht="15" customHeight="1">
      <c r="B207" s="17" t="s">
        <v>0</v>
      </c>
      <c r="C207" s="17" t="s">
        <v>26</v>
      </c>
      <c r="D207" s="17" t="s">
        <v>379</v>
      </c>
      <c r="E207" s="55">
        <f>SUM([2]Sheet1!I316:J316)</f>
        <v>0</v>
      </c>
      <c r="F207" s="19">
        <v>20</v>
      </c>
      <c r="G207" s="75">
        <v>1560</v>
      </c>
    </row>
    <row r="208" spans="2:7" ht="15" customHeight="1">
      <c r="B208" s="17" t="s">
        <v>0</v>
      </c>
      <c r="C208" s="17" t="s">
        <v>26</v>
      </c>
      <c r="D208" s="39" t="s">
        <v>387</v>
      </c>
      <c r="E208" s="55">
        <f>SUM([2]Sheet1!I330:J330)</f>
        <v>0</v>
      </c>
      <c r="F208" s="19">
        <v>0</v>
      </c>
      <c r="G208" s="75">
        <v>0</v>
      </c>
    </row>
    <row r="209" spans="2:7" ht="15" customHeight="1">
      <c r="B209" s="12" t="s">
        <v>0</v>
      </c>
      <c r="C209" s="12" t="s">
        <v>26</v>
      </c>
      <c r="D209" s="12" t="s">
        <v>80</v>
      </c>
      <c r="E209" s="58">
        <v>2</v>
      </c>
      <c r="F209" s="12">
        <v>2</v>
      </c>
      <c r="G209" s="25">
        <f>F209*[1]Kobo!I94</f>
        <v>1600</v>
      </c>
    </row>
    <row r="210" spans="2:7" ht="15" customHeight="1">
      <c r="B210" s="5" t="s">
        <v>0</v>
      </c>
      <c r="C210" s="5" t="s">
        <v>120</v>
      </c>
      <c r="D210" s="5" t="s">
        <v>127</v>
      </c>
      <c r="E210" s="52">
        <v>18</v>
      </c>
      <c r="F210" s="5">
        <v>18</v>
      </c>
      <c r="G210" s="74">
        <f>'[1]Grant Ind'!I10*F210</f>
        <v>4050</v>
      </c>
    </row>
    <row r="211" spans="2:7" ht="15" customHeight="1">
      <c r="B211" s="5" t="s">
        <v>0</v>
      </c>
      <c r="C211" s="5" t="s">
        <v>120</v>
      </c>
      <c r="D211" s="5" t="s">
        <v>129</v>
      </c>
      <c r="E211" s="52">
        <v>18</v>
      </c>
      <c r="F211" s="5">
        <v>18</v>
      </c>
      <c r="G211" s="74">
        <f>'[1]Grant Ind'!I11*F211</f>
        <v>3330</v>
      </c>
    </row>
    <row r="212" spans="2:7" ht="15" customHeight="1">
      <c r="B212" s="5" t="s">
        <v>0</v>
      </c>
      <c r="C212" s="5" t="s">
        <v>120</v>
      </c>
      <c r="D212" s="5" t="s">
        <v>130</v>
      </c>
      <c r="E212" s="52">
        <v>1</v>
      </c>
      <c r="F212" s="5">
        <v>10</v>
      </c>
      <c r="G212" s="74">
        <f>'[1]Grant Ind'!I12*F212</f>
        <v>9880</v>
      </c>
    </row>
    <row r="213" spans="2:7" ht="15" customHeight="1">
      <c r="B213" s="82" t="s">
        <v>0</v>
      </c>
      <c r="C213" s="83" t="s">
        <v>427</v>
      </c>
      <c r="D213" s="82" t="s">
        <v>426</v>
      </c>
      <c r="E213" s="82">
        <v>0</v>
      </c>
      <c r="F213" s="82">
        <v>36.287999999999997</v>
      </c>
      <c r="G213" s="84">
        <v>4717.4399999999996</v>
      </c>
    </row>
    <row r="214" spans="2:7" ht="15" customHeight="1">
      <c r="B214" s="3" t="s">
        <v>0</v>
      </c>
      <c r="C214" s="3" t="s">
        <v>27</v>
      </c>
      <c r="D214" s="45" t="s">
        <v>25</v>
      </c>
      <c r="E214" s="16">
        <v>10</v>
      </c>
      <c r="F214" s="47">
        <v>10</v>
      </c>
      <c r="G214" s="46">
        <f>F214*[1]Kobo!L27</f>
        <v>3350</v>
      </c>
    </row>
    <row r="215" spans="2:7" ht="15" customHeight="1">
      <c r="B215" s="17" t="s">
        <v>0</v>
      </c>
      <c r="C215" s="17" t="s">
        <v>365</v>
      </c>
      <c r="D215" s="17" t="s">
        <v>364</v>
      </c>
      <c r="E215" s="55">
        <f>SUM([2]Sheet1!I289:J289)</f>
        <v>0</v>
      </c>
      <c r="F215" s="19">
        <v>5</v>
      </c>
      <c r="G215" s="75">
        <v>3600</v>
      </c>
    </row>
    <row r="216" spans="2:7" ht="15" customHeight="1">
      <c r="B216" s="17" t="s">
        <v>0</v>
      </c>
      <c r="C216" s="17" t="s">
        <v>302</v>
      </c>
      <c r="D216" s="17" t="s">
        <v>299</v>
      </c>
      <c r="E216" s="55">
        <f>SUM([2]Sheet1!I123:J123)</f>
        <v>0</v>
      </c>
      <c r="F216" s="19">
        <v>25</v>
      </c>
      <c r="G216" s="75">
        <v>1675</v>
      </c>
    </row>
    <row r="217" spans="2:7" ht="15" customHeight="1">
      <c r="B217" s="27" t="s">
        <v>0</v>
      </c>
      <c r="C217" s="3" t="s">
        <v>111</v>
      </c>
      <c r="D217" s="3" t="s">
        <v>112</v>
      </c>
      <c r="E217" s="16">
        <v>0</v>
      </c>
      <c r="F217" s="16">
        <v>1</v>
      </c>
      <c r="G217" s="73">
        <v>1550</v>
      </c>
    </row>
    <row r="218" spans="2:7" ht="15" customHeight="1">
      <c r="B218" s="17" t="s">
        <v>0</v>
      </c>
      <c r="C218" s="17" t="s">
        <v>327</v>
      </c>
      <c r="D218" s="17" t="s">
        <v>325</v>
      </c>
      <c r="E218" s="55">
        <f>SUM([2]Sheet1!I180:J180)</f>
        <v>0</v>
      </c>
      <c r="F218" s="19">
        <v>25</v>
      </c>
      <c r="G218" s="75">
        <v>1575</v>
      </c>
    </row>
    <row r="219" spans="2:7" ht="15" customHeight="1">
      <c r="B219" s="5" t="s">
        <v>0</v>
      </c>
      <c r="C219" s="5" t="s">
        <v>164</v>
      </c>
      <c r="D219" s="5" t="s">
        <v>165</v>
      </c>
      <c r="E219" s="52">
        <v>0</v>
      </c>
      <c r="F219" s="5">
        <v>5</v>
      </c>
      <c r="G219" s="74">
        <v>5000</v>
      </c>
    </row>
    <row r="220" spans="2:7" ht="15" customHeight="1">
      <c r="B220" s="5" t="s">
        <v>0</v>
      </c>
      <c r="C220" s="5" t="s">
        <v>164</v>
      </c>
      <c r="D220" s="5" t="s">
        <v>166</v>
      </c>
      <c r="E220" s="52">
        <v>0</v>
      </c>
      <c r="F220" s="5">
        <v>5</v>
      </c>
      <c r="G220" s="74">
        <v>2500</v>
      </c>
    </row>
    <row r="221" spans="2:7" ht="15" customHeight="1">
      <c r="B221" s="17" t="s">
        <v>0</v>
      </c>
      <c r="C221" s="17" t="s">
        <v>348</v>
      </c>
      <c r="D221" s="17" t="s">
        <v>346</v>
      </c>
      <c r="E221" s="55">
        <f>SUM([2]Sheet1!I241:J241)</f>
        <v>0</v>
      </c>
      <c r="F221" s="19">
        <v>5</v>
      </c>
      <c r="G221" s="75">
        <v>1345</v>
      </c>
    </row>
    <row r="222" spans="2:7" ht="15" customHeight="1">
      <c r="B222" s="17" t="s">
        <v>0</v>
      </c>
      <c r="C222" s="17" t="s">
        <v>255</v>
      </c>
      <c r="D222" s="17" t="s">
        <v>256</v>
      </c>
      <c r="E222" s="55">
        <v>0</v>
      </c>
      <c r="F222" s="19">
        <v>25</v>
      </c>
      <c r="G222" s="75">
        <v>2375</v>
      </c>
    </row>
    <row r="223" spans="2:7" ht="15" customHeight="1">
      <c r="B223" s="17" t="s">
        <v>0</v>
      </c>
      <c r="C223" s="17" t="s">
        <v>255</v>
      </c>
      <c r="D223" s="17" t="s">
        <v>346</v>
      </c>
      <c r="E223" s="55">
        <f>SUM([2]Sheet1!I239:J239)</f>
        <v>0</v>
      </c>
      <c r="F223" s="19">
        <v>10</v>
      </c>
      <c r="G223" s="75">
        <v>2650</v>
      </c>
    </row>
    <row r="224" spans="2:7" ht="15" customHeight="1">
      <c r="B224" s="17" t="s">
        <v>0</v>
      </c>
      <c r="C224" s="17" t="s">
        <v>255</v>
      </c>
      <c r="D224" s="17" t="s">
        <v>360</v>
      </c>
      <c r="E224" s="55">
        <f>SUM([2]Sheet1!I283:J283)</f>
        <v>0</v>
      </c>
      <c r="F224" s="19">
        <v>5</v>
      </c>
      <c r="G224" s="75">
        <v>850</v>
      </c>
    </row>
    <row r="225" spans="2:7" ht="15" customHeight="1">
      <c r="B225" s="17" t="s">
        <v>0</v>
      </c>
      <c r="C225" s="17" t="s">
        <v>347</v>
      </c>
      <c r="D225" s="17" t="s">
        <v>346</v>
      </c>
      <c r="E225" s="55">
        <f>SUM([2]Sheet1!I237:J237)</f>
        <v>0</v>
      </c>
      <c r="F225" s="19">
        <v>2</v>
      </c>
      <c r="G225" s="75">
        <v>800</v>
      </c>
    </row>
    <row r="226" spans="2:7" ht="15" customHeight="1">
      <c r="B226" s="17" t="s">
        <v>0</v>
      </c>
      <c r="C226" s="17" t="s">
        <v>246</v>
      </c>
      <c r="D226" s="17" t="s">
        <v>245</v>
      </c>
      <c r="E226" s="55">
        <f>SUM([2]Sheet1!I20:J20)</f>
        <v>75</v>
      </c>
      <c r="F226" s="19">
        <v>25</v>
      </c>
      <c r="G226" s="75">
        <v>2100</v>
      </c>
    </row>
    <row r="227" spans="2:7" ht="15" customHeight="1">
      <c r="B227" s="17" t="s">
        <v>0</v>
      </c>
      <c r="C227" s="17" t="s">
        <v>246</v>
      </c>
      <c r="D227" s="17" t="s">
        <v>299</v>
      </c>
      <c r="E227" s="55">
        <f>SUM([2]Sheet1!I127:J127)</f>
        <v>175</v>
      </c>
      <c r="F227" s="19">
        <v>250</v>
      </c>
      <c r="G227" s="75">
        <v>16250</v>
      </c>
    </row>
    <row r="228" spans="2:7" ht="15" customHeight="1">
      <c r="B228" s="82" t="s">
        <v>0</v>
      </c>
      <c r="C228" s="83" t="s">
        <v>246</v>
      </c>
      <c r="D228" s="82" t="s">
        <v>424</v>
      </c>
      <c r="E228" s="82">
        <v>0</v>
      </c>
      <c r="F228" s="82">
        <v>18.143999999999998</v>
      </c>
      <c r="G228" s="84">
        <v>6354.04</v>
      </c>
    </row>
    <row r="229" spans="2:7" ht="15" customHeight="1">
      <c r="B229" s="17" t="s">
        <v>0</v>
      </c>
      <c r="C229" s="17" t="s">
        <v>304</v>
      </c>
      <c r="D229" s="17" t="s">
        <v>299</v>
      </c>
      <c r="E229" s="55">
        <f>SUM([2]Sheet1!I126:J126)</f>
        <v>25</v>
      </c>
      <c r="F229" s="19">
        <v>50</v>
      </c>
      <c r="G229" s="75">
        <v>3250</v>
      </c>
    </row>
    <row r="230" spans="2:7" ht="15" customHeight="1">
      <c r="B230" s="17" t="s">
        <v>0</v>
      </c>
      <c r="C230" s="17" t="s">
        <v>283</v>
      </c>
      <c r="D230" s="17" t="s">
        <v>282</v>
      </c>
      <c r="E230" s="55">
        <f>SUM([2]Sheet1!I84:J84)</f>
        <v>100</v>
      </c>
      <c r="F230" s="19">
        <v>150</v>
      </c>
      <c r="G230" s="75">
        <v>12750</v>
      </c>
    </row>
    <row r="231" spans="2:7" ht="15" customHeight="1">
      <c r="B231" s="17" t="s">
        <v>0</v>
      </c>
      <c r="C231" s="17" t="s">
        <v>283</v>
      </c>
      <c r="D231" s="17" t="s">
        <v>360</v>
      </c>
      <c r="E231" s="55">
        <f>SUM([2]Sheet1!I275:J275)</f>
        <v>5</v>
      </c>
      <c r="F231" s="19">
        <v>10</v>
      </c>
      <c r="G231" s="75">
        <v>1700</v>
      </c>
    </row>
    <row r="232" spans="2:7" ht="15" customHeight="1">
      <c r="B232" s="32" t="s">
        <v>0</v>
      </c>
      <c r="C232" s="32" t="s">
        <v>230</v>
      </c>
      <c r="D232" s="32" t="s">
        <v>231</v>
      </c>
      <c r="E232" s="34">
        <v>0</v>
      </c>
      <c r="F232" s="32">
        <v>16</v>
      </c>
      <c r="G232" s="33">
        <f>F232*'[3]2013 Floratech Budget'!I34</f>
        <v>3680</v>
      </c>
    </row>
    <row r="233" spans="2:7" ht="15" customHeight="1">
      <c r="B233" s="17" t="s">
        <v>0</v>
      </c>
      <c r="C233" s="17" t="s">
        <v>349</v>
      </c>
      <c r="D233" s="17" t="s">
        <v>346</v>
      </c>
      <c r="E233" s="55">
        <f>SUM([2]Sheet1!I243:J243)</f>
        <v>0</v>
      </c>
      <c r="F233" s="19">
        <v>5</v>
      </c>
      <c r="G233" s="75">
        <v>1345</v>
      </c>
    </row>
    <row r="234" spans="2:7" ht="15" customHeight="1">
      <c r="B234" s="82" t="s">
        <v>0</v>
      </c>
      <c r="C234" s="83" t="s">
        <v>425</v>
      </c>
      <c r="D234" s="82" t="s">
        <v>426</v>
      </c>
      <c r="E234" s="82">
        <v>0</v>
      </c>
      <c r="F234" s="82">
        <v>18.143999999999998</v>
      </c>
      <c r="G234" s="84">
        <v>2358.7199999999998</v>
      </c>
    </row>
    <row r="235" spans="2:7" ht="15" customHeight="1">
      <c r="B235" s="3" t="s">
        <v>0</v>
      </c>
      <c r="C235" s="3" t="s">
        <v>34</v>
      </c>
      <c r="D235" s="45" t="s">
        <v>35</v>
      </c>
      <c r="E235" s="16">
        <f>[1]Kobo!K38*[1]Kobo!L38</f>
        <v>0</v>
      </c>
      <c r="F235" s="47">
        <v>0</v>
      </c>
      <c r="G235" s="46">
        <f>F235*[1]Kobo!L38</f>
        <v>0</v>
      </c>
    </row>
    <row r="236" spans="2:7" ht="15" customHeight="1">
      <c r="B236" s="14" t="s">
        <v>0</v>
      </c>
      <c r="C236" s="14" t="s">
        <v>34</v>
      </c>
      <c r="D236" s="3" t="s">
        <v>100</v>
      </c>
      <c r="E236" s="16" t="e">
        <f>[1]Corum!M16*[1]Corum!J16</f>
        <v>#REF!</v>
      </c>
      <c r="F236" s="16">
        <v>1</v>
      </c>
      <c r="G236" s="73">
        <f>F236*[1]Corum!J16</f>
        <v>490</v>
      </c>
    </row>
    <row r="237" spans="2:7" ht="15" customHeight="1">
      <c r="B237" s="3" t="s">
        <v>0</v>
      </c>
      <c r="C237" s="3" t="s">
        <v>34</v>
      </c>
      <c r="D237" s="3" t="s">
        <v>107</v>
      </c>
      <c r="E237" s="16">
        <v>3</v>
      </c>
      <c r="F237" s="16">
        <v>3</v>
      </c>
      <c r="G237" s="73">
        <v>4650</v>
      </c>
    </row>
    <row r="238" spans="2:7" ht="15" customHeight="1">
      <c r="B238" s="32" t="s">
        <v>0</v>
      </c>
      <c r="C238" s="32" t="s">
        <v>34</v>
      </c>
      <c r="D238" s="32" t="s">
        <v>237</v>
      </c>
      <c r="E238" s="34">
        <v>0</v>
      </c>
      <c r="F238" s="34">
        <v>20</v>
      </c>
      <c r="G238" s="33">
        <f>F238*'[3]2013 Floratech Budget'!I48</f>
        <v>2360</v>
      </c>
    </row>
    <row r="239" spans="2:7" ht="15" customHeight="1">
      <c r="B239" s="17" t="s">
        <v>0</v>
      </c>
      <c r="C239" s="17" t="s">
        <v>34</v>
      </c>
      <c r="D239" s="17" t="s">
        <v>243</v>
      </c>
      <c r="E239" s="55">
        <v>0</v>
      </c>
      <c r="F239" s="19">
        <v>25</v>
      </c>
      <c r="G239" s="75">
        <v>2050</v>
      </c>
    </row>
    <row r="240" spans="2:7" ht="15" customHeight="1">
      <c r="B240" s="17" t="s">
        <v>0</v>
      </c>
      <c r="C240" s="17" t="s">
        <v>34</v>
      </c>
      <c r="D240" s="17" t="s">
        <v>259</v>
      </c>
      <c r="E240" s="55">
        <f>SUM([2]Sheet1!I44:J44)</f>
        <v>0</v>
      </c>
      <c r="F240" s="19">
        <v>25</v>
      </c>
      <c r="G240" s="75">
        <v>2050</v>
      </c>
    </row>
    <row r="241" spans="2:7" ht="15" customHeight="1">
      <c r="B241" s="17" t="s">
        <v>0</v>
      </c>
      <c r="C241" s="17" t="s">
        <v>34</v>
      </c>
      <c r="D241" s="17" t="s">
        <v>267</v>
      </c>
      <c r="E241" s="55">
        <v>0</v>
      </c>
      <c r="F241" s="19">
        <v>0</v>
      </c>
      <c r="G241" s="75">
        <v>0</v>
      </c>
    </row>
    <row r="242" spans="2:7" ht="15" customHeight="1">
      <c r="B242" s="17" t="s">
        <v>0</v>
      </c>
      <c r="C242" s="17" t="s">
        <v>34</v>
      </c>
      <c r="D242" s="17" t="s">
        <v>269</v>
      </c>
      <c r="E242" s="55">
        <f>SUM([2]Sheet1!I56:J56)</f>
        <v>0</v>
      </c>
      <c r="F242" s="19">
        <v>20</v>
      </c>
      <c r="G242" s="75">
        <v>1960</v>
      </c>
    </row>
    <row r="243" spans="2:7" ht="15" customHeight="1">
      <c r="B243" s="17" t="s">
        <v>0</v>
      </c>
      <c r="C243" s="17" t="s">
        <v>34</v>
      </c>
      <c r="D243" s="17" t="s">
        <v>281</v>
      </c>
      <c r="E243" s="55">
        <f>SUM([2]Sheet1!I81:J81)</f>
        <v>0</v>
      </c>
      <c r="F243" s="19">
        <v>25</v>
      </c>
      <c r="G243" s="75">
        <v>2300</v>
      </c>
    </row>
    <row r="244" spans="2:7" ht="15" customHeight="1">
      <c r="B244" s="17" t="s">
        <v>0</v>
      </c>
      <c r="C244" s="17" t="s">
        <v>34</v>
      </c>
      <c r="D244" s="17" t="s">
        <v>295</v>
      </c>
      <c r="E244" s="55">
        <f>SUM([2]Sheet1!I105:J105)</f>
        <v>0</v>
      </c>
      <c r="F244" s="19">
        <v>0</v>
      </c>
      <c r="G244" s="75">
        <v>0</v>
      </c>
    </row>
    <row r="245" spans="2:7" ht="15" customHeight="1">
      <c r="B245" s="17" t="s">
        <v>0</v>
      </c>
      <c r="C245" s="17" t="s">
        <v>34</v>
      </c>
      <c r="D245" s="17" t="s">
        <v>299</v>
      </c>
      <c r="E245" s="55">
        <f>SUM([2]Sheet1!I131:J131)</f>
        <v>25</v>
      </c>
      <c r="F245" s="19">
        <v>25</v>
      </c>
      <c r="G245" s="75">
        <v>1600</v>
      </c>
    </row>
    <row r="246" spans="2:7" ht="15" customHeight="1">
      <c r="B246" s="17" t="s">
        <v>0</v>
      </c>
      <c r="C246" s="17" t="s">
        <v>34</v>
      </c>
      <c r="D246" s="17" t="s">
        <v>329</v>
      </c>
      <c r="E246" s="55">
        <f>SUM([2]Sheet1!I185:J185)</f>
        <v>0</v>
      </c>
      <c r="F246" s="19">
        <v>25</v>
      </c>
      <c r="G246" s="75">
        <v>3100</v>
      </c>
    </row>
    <row r="247" spans="2:7" ht="15" customHeight="1">
      <c r="B247" s="17" t="s">
        <v>0</v>
      </c>
      <c r="C247" s="17" t="s">
        <v>34</v>
      </c>
      <c r="D247" s="17" t="s">
        <v>332</v>
      </c>
      <c r="E247" s="55">
        <f>SUM([2]Sheet1!I193:J193)</f>
        <v>0</v>
      </c>
      <c r="F247" s="19">
        <v>2</v>
      </c>
      <c r="G247" s="75">
        <v>3760</v>
      </c>
    </row>
    <row r="248" spans="2:7" ht="15" customHeight="1">
      <c r="B248" s="17" t="s">
        <v>0</v>
      </c>
      <c r="C248" s="17" t="s">
        <v>34</v>
      </c>
      <c r="D248" s="17" t="s">
        <v>338</v>
      </c>
      <c r="E248" s="55">
        <f>SUM([2]Sheet1!I218:J218)</f>
        <v>0</v>
      </c>
      <c r="F248" s="19">
        <v>0</v>
      </c>
      <c r="G248" s="75">
        <v>0</v>
      </c>
    </row>
    <row r="249" spans="2:7" ht="15" customHeight="1">
      <c r="B249" s="23" t="s">
        <v>0</v>
      </c>
      <c r="C249" s="23" t="s">
        <v>34</v>
      </c>
      <c r="D249" s="23" t="s">
        <v>340</v>
      </c>
      <c r="E249" s="57">
        <f>SUM([2]Sheet1!I227:J227)</f>
        <v>0</v>
      </c>
      <c r="F249" s="24">
        <v>5</v>
      </c>
      <c r="G249" s="77">
        <v>460</v>
      </c>
    </row>
    <row r="250" spans="2:7" ht="15" customHeight="1">
      <c r="B250" s="17" t="s">
        <v>0</v>
      </c>
      <c r="C250" s="17" t="s">
        <v>34</v>
      </c>
      <c r="D250" s="39" t="s">
        <v>351</v>
      </c>
      <c r="E250" s="55">
        <f>SUM([2]Sheet1!I245:J245)</f>
        <v>25</v>
      </c>
      <c r="F250" s="19">
        <v>25</v>
      </c>
      <c r="G250" s="75">
        <v>4700</v>
      </c>
    </row>
    <row r="251" spans="2:7" ht="15" customHeight="1">
      <c r="B251" s="3" t="s">
        <v>0</v>
      </c>
      <c r="C251" s="3" t="s">
        <v>34</v>
      </c>
      <c r="D251" s="3" t="s">
        <v>112</v>
      </c>
      <c r="E251" s="16">
        <v>1</v>
      </c>
      <c r="F251" s="16">
        <v>1</v>
      </c>
      <c r="G251" s="73">
        <v>2210</v>
      </c>
    </row>
    <row r="252" spans="2:7" ht="15" customHeight="1">
      <c r="B252" s="1" t="s">
        <v>0</v>
      </c>
      <c r="C252" s="1" t="s">
        <v>154</v>
      </c>
      <c r="D252" s="5" t="s">
        <v>155</v>
      </c>
      <c r="E252" s="52">
        <f>[1]Oryza!H10*[1]Oryza!K10</f>
        <v>0</v>
      </c>
      <c r="F252" s="5">
        <v>1</v>
      </c>
      <c r="G252" s="74">
        <v>1700</v>
      </c>
    </row>
    <row r="253" spans="2:7" ht="15" customHeight="1">
      <c r="B253" s="1" t="s">
        <v>0</v>
      </c>
      <c r="C253" s="1" t="s">
        <v>154</v>
      </c>
      <c r="D253" s="5" t="s">
        <v>156</v>
      </c>
      <c r="E253" s="52">
        <f>[1]Oryza!H11*[1]Oryza!K11</f>
        <v>0</v>
      </c>
      <c r="F253" s="5">
        <v>0</v>
      </c>
      <c r="G253" s="74">
        <f>F253*[1]Oryza!H11</f>
        <v>0</v>
      </c>
    </row>
    <row r="254" spans="2:7" ht="15" customHeight="1">
      <c r="B254" s="17" t="s">
        <v>0</v>
      </c>
      <c r="C254" s="17" t="s">
        <v>241</v>
      </c>
      <c r="D254" s="17" t="s">
        <v>239</v>
      </c>
      <c r="E254" s="36">
        <f>SUM([2]Sheet1!I10:J10)</f>
        <v>0</v>
      </c>
      <c r="F254" s="36">
        <v>0</v>
      </c>
      <c r="G254" s="64">
        <v>0</v>
      </c>
    </row>
    <row r="255" spans="2:7" ht="15" customHeight="1">
      <c r="B255" s="3" t="s">
        <v>0</v>
      </c>
      <c r="C255" s="3" t="s">
        <v>36</v>
      </c>
      <c r="D255" s="45" t="s">
        <v>21</v>
      </c>
      <c r="E255" s="16">
        <v>5</v>
      </c>
      <c r="F255" s="47">
        <v>5</v>
      </c>
      <c r="G255" s="46">
        <f>F255*[1]Kobo!L39</f>
        <v>3500</v>
      </c>
    </row>
    <row r="256" spans="2:7" ht="15" customHeight="1">
      <c r="B256" s="3" t="s">
        <v>0</v>
      </c>
      <c r="C256" s="3" t="s">
        <v>36</v>
      </c>
      <c r="D256" s="45" t="s">
        <v>12</v>
      </c>
      <c r="E256" s="16">
        <v>5</v>
      </c>
      <c r="F256" s="47">
        <v>5</v>
      </c>
      <c r="G256" s="46">
        <f>F256*[1]Kobo!L40</f>
        <v>1850</v>
      </c>
    </row>
    <row r="257" spans="2:7" ht="15" customHeight="1">
      <c r="B257" s="3" t="s">
        <v>0</v>
      </c>
      <c r="C257" s="3" t="s">
        <v>36</v>
      </c>
      <c r="D257" s="45" t="s">
        <v>11</v>
      </c>
      <c r="E257" s="16">
        <v>5</v>
      </c>
      <c r="F257" s="47">
        <v>5</v>
      </c>
      <c r="G257" s="46">
        <f>F257*[1]Kobo!L41</f>
        <v>1750</v>
      </c>
    </row>
    <row r="258" spans="2:7" ht="15" customHeight="1">
      <c r="B258" s="3" t="s">
        <v>0</v>
      </c>
      <c r="C258" s="3" t="s">
        <v>36</v>
      </c>
      <c r="D258" s="3" t="s">
        <v>93</v>
      </c>
      <c r="E258" s="16" t="e">
        <f>[1]Corum!M9*[1]Corum!J9</f>
        <v>#REF!</v>
      </c>
      <c r="F258" s="16">
        <v>200</v>
      </c>
      <c r="G258" s="73">
        <v>4200</v>
      </c>
    </row>
    <row r="259" spans="2:7" ht="15" customHeight="1">
      <c r="B259" s="17" t="s">
        <v>0</v>
      </c>
      <c r="C259" s="17" t="s">
        <v>36</v>
      </c>
      <c r="D259" s="17" t="s">
        <v>368</v>
      </c>
      <c r="E259" s="55">
        <f>SUM([2]Sheet1!I295:J295)</f>
        <v>50</v>
      </c>
      <c r="F259" s="19">
        <v>50</v>
      </c>
      <c r="G259" s="75">
        <v>9250</v>
      </c>
    </row>
    <row r="260" spans="2:7" ht="15" customHeight="1">
      <c r="B260" s="3" t="s">
        <v>0</v>
      </c>
      <c r="C260" s="40" t="s">
        <v>1</v>
      </c>
      <c r="D260" s="45" t="s">
        <v>2</v>
      </c>
      <c r="E260" s="16">
        <f>[1]Kobo!K6*[1]Kobo!L6</f>
        <v>0</v>
      </c>
      <c r="F260" s="45">
        <v>10</v>
      </c>
      <c r="G260" s="46">
        <f>F260*[1]Kobo!L6</f>
        <v>1900</v>
      </c>
    </row>
    <row r="261" spans="2:7" ht="15" customHeight="1">
      <c r="B261" s="3" t="s">
        <v>0</v>
      </c>
      <c r="C261" s="3" t="s">
        <v>1</v>
      </c>
      <c r="D261" s="45" t="s">
        <v>28</v>
      </c>
      <c r="E261" s="16">
        <f>[1]Kobo!K28*[1]Kobo!L28</f>
        <v>0</v>
      </c>
      <c r="F261" s="47">
        <v>0</v>
      </c>
      <c r="G261" s="46">
        <f>F261*[1]Kobo!L28</f>
        <v>0</v>
      </c>
    </row>
    <row r="262" spans="2:7" ht="15" customHeight="1">
      <c r="B262" s="3" t="s">
        <v>0</v>
      </c>
      <c r="C262" s="3" t="s">
        <v>1</v>
      </c>
      <c r="D262" s="45" t="s">
        <v>25</v>
      </c>
      <c r="E262" s="16">
        <f>[1]Kobo!K29*[1]Kobo!L29</f>
        <v>0</v>
      </c>
      <c r="F262" s="47">
        <v>0</v>
      </c>
      <c r="G262" s="46">
        <f>F262*[1]Kobo!L29</f>
        <v>0</v>
      </c>
    </row>
    <row r="263" spans="2:7" ht="15" customHeight="1">
      <c r="B263" s="3" t="s">
        <v>0</v>
      </c>
      <c r="C263" s="3" t="s">
        <v>1</v>
      </c>
      <c r="D263" s="45" t="s">
        <v>29</v>
      </c>
      <c r="E263" s="16">
        <f>[1]Kobo!K30*[1]Kobo!L30</f>
        <v>0</v>
      </c>
      <c r="F263" s="47">
        <v>10</v>
      </c>
      <c r="G263" s="46">
        <f>F263*[1]Kobo!L30</f>
        <v>2650</v>
      </c>
    </row>
    <row r="264" spans="2:7" ht="15" customHeight="1">
      <c r="B264" s="12" t="s">
        <v>0</v>
      </c>
      <c r="C264" s="12" t="s">
        <v>1</v>
      </c>
      <c r="D264" s="12" t="s">
        <v>61</v>
      </c>
      <c r="E264" s="58">
        <f>[1]Kobo!L77*[1]Kobo!I77</f>
        <v>0</v>
      </c>
      <c r="F264" s="12">
        <v>1</v>
      </c>
      <c r="G264" s="25">
        <f>F264*[1]Kobo!I77</f>
        <v>840</v>
      </c>
    </row>
    <row r="265" spans="2:7" ht="15" customHeight="1">
      <c r="B265" s="12" t="s">
        <v>0</v>
      </c>
      <c r="C265" s="12" t="s">
        <v>1</v>
      </c>
      <c r="D265" s="12" t="s">
        <v>62</v>
      </c>
      <c r="E265" s="58">
        <f>[1]Kobo!L78*[1]Kobo!I78</f>
        <v>0</v>
      </c>
      <c r="F265" s="12">
        <v>1</v>
      </c>
      <c r="G265" s="25">
        <f>F265*[1]Kobo!I78</f>
        <v>980</v>
      </c>
    </row>
    <row r="266" spans="2:7" ht="15" customHeight="1">
      <c r="B266" s="12" t="s">
        <v>0</v>
      </c>
      <c r="C266" s="12" t="s">
        <v>1</v>
      </c>
      <c r="D266" s="12" t="s">
        <v>63</v>
      </c>
      <c r="E266" s="58">
        <f>[1]Kobo!L79*[1]Kobo!I79</f>
        <v>0</v>
      </c>
      <c r="F266" s="12">
        <v>1</v>
      </c>
      <c r="G266" s="25">
        <f>F266*[1]Kobo!I79</f>
        <v>1360</v>
      </c>
    </row>
    <row r="267" spans="2:7" ht="15" customHeight="1">
      <c r="B267" s="12" t="s">
        <v>0</v>
      </c>
      <c r="C267" s="12" t="s">
        <v>1</v>
      </c>
      <c r="D267" s="12" t="s">
        <v>64</v>
      </c>
      <c r="E267" s="58">
        <f>[1]Kobo!L81*[1]Kobo!I81</f>
        <v>0</v>
      </c>
      <c r="F267" s="12">
        <v>1</v>
      </c>
      <c r="G267" s="25">
        <f>F267*[1]Kobo!I81</f>
        <v>910</v>
      </c>
    </row>
    <row r="268" spans="2:7" ht="15" customHeight="1">
      <c r="B268" s="12" t="s">
        <v>0</v>
      </c>
      <c r="C268" s="12" t="s">
        <v>1</v>
      </c>
      <c r="D268" s="12" t="s">
        <v>67</v>
      </c>
      <c r="E268" s="58">
        <f>[1]Kobo!L84*[1]Kobo!I84</f>
        <v>0</v>
      </c>
      <c r="F268" s="12">
        <v>1</v>
      </c>
      <c r="G268" s="25">
        <f>F268*[1]Kobo!I84</f>
        <v>1500</v>
      </c>
    </row>
    <row r="269" spans="2:7" ht="15" customHeight="1">
      <c r="B269" s="12" t="s">
        <v>0</v>
      </c>
      <c r="C269" s="12" t="s">
        <v>1</v>
      </c>
      <c r="D269" s="12" t="s">
        <v>68</v>
      </c>
      <c r="E269" s="58">
        <f>[1]Kobo!L85*[1]Kobo!I85</f>
        <v>0</v>
      </c>
      <c r="F269" s="12">
        <v>1</v>
      </c>
      <c r="G269" s="25">
        <f>F269*[1]Kobo!I85</f>
        <v>1550</v>
      </c>
    </row>
    <row r="270" spans="2:7" ht="15" customHeight="1">
      <c r="B270" s="5" t="s">
        <v>0</v>
      </c>
      <c r="C270" s="5" t="s">
        <v>160</v>
      </c>
      <c r="D270" s="5" t="s">
        <v>155</v>
      </c>
      <c r="E270" s="52">
        <f>[1]Oryza!H16*[1]Oryza!K16</f>
        <v>0</v>
      </c>
      <c r="F270" s="5">
        <v>1</v>
      </c>
      <c r="G270" s="74">
        <v>4350</v>
      </c>
    </row>
    <row r="271" spans="2:7" ht="15" customHeight="1">
      <c r="B271" s="35" t="s">
        <v>0</v>
      </c>
      <c r="C271" s="32" t="s">
        <v>1</v>
      </c>
      <c r="D271" s="32" t="s">
        <v>237</v>
      </c>
      <c r="E271" s="34">
        <v>0</v>
      </c>
      <c r="F271" s="34">
        <v>20</v>
      </c>
      <c r="G271" s="33">
        <f>F271*'[3]2013 Floratech Budget'!I49</f>
        <v>2620</v>
      </c>
    </row>
    <row r="272" spans="2:7" ht="15" customHeight="1">
      <c r="B272" s="17" t="s">
        <v>0</v>
      </c>
      <c r="C272" s="17" t="s">
        <v>160</v>
      </c>
      <c r="D272" s="17" t="s">
        <v>239</v>
      </c>
      <c r="E272" s="36">
        <f>SUM([2]Sheet1!I9:J9)</f>
        <v>25</v>
      </c>
      <c r="F272" s="36">
        <v>25</v>
      </c>
      <c r="G272" s="64">
        <v>4500</v>
      </c>
    </row>
    <row r="273" spans="2:7" ht="15" customHeight="1">
      <c r="B273" s="17" t="s">
        <v>0</v>
      </c>
      <c r="C273" s="17" t="s">
        <v>160</v>
      </c>
      <c r="D273" s="17" t="s">
        <v>251</v>
      </c>
      <c r="E273" s="55">
        <f>SUM([2]Sheet1!I30:J30)</f>
        <v>0</v>
      </c>
      <c r="F273" s="19">
        <v>0</v>
      </c>
      <c r="G273" s="75">
        <v>0</v>
      </c>
    </row>
    <row r="274" spans="2:7" ht="15" customHeight="1">
      <c r="B274" s="17" t="s">
        <v>0</v>
      </c>
      <c r="C274" s="17" t="s">
        <v>1</v>
      </c>
      <c r="D274" s="17" t="s">
        <v>253</v>
      </c>
      <c r="E274" s="55">
        <f>SUM([2]Sheet1!I35:J35)</f>
        <v>0</v>
      </c>
      <c r="F274" s="19">
        <v>10</v>
      </c>
      <c r="G274" s="75">
        <v>2690</v>
      </c>
    </row>
    <row r="275" spans="2:7" ht="15" customHeight="1">
      <c r="B275" s="17" t="s">
        <v>0</v>
      </c>
      <c r="C275" s="17" t="s">
        <v>1</v>
      </c>
      <c r="D275" s="17" t="s">
        <v>259</v>
      </c>
      <c r="E275" s="55">
        <f>SUM([2]Sheet1!I43:J43)</f>
        <v>25</v>
      </c>
      <c r="F275" s="19">
        <v>25</v>
      </c>
      <c r="G275" s="75">
        <v>2225</v>
      </c>
    </row>
    <row r="276" spans="2:7" ht="15" customHeight="1">
      <c r="B276" s="17" t="s">
        <v>0</v>
      </c>
      <c r="C276" s="17" t="s">
        <v>1</v>
      </c>
      <c r="D276" s="17" t="s">
        <v>278</v>
      </c>
      <c r="E276" s="55">
        <f>SUM([2]Sheet1!I76:J76)</f>
        <v>20</v>
      </c>
      <c r="F276" s="19">
        <v>20</v>
      </c>
      <c r="G276" s="75">
        <v>2160</v>
      </c>
    </row>
    <row r="277" spans="2:7" ht="15" customHeight="1">
      <c r="B277" s="17" t="s">
        <v>0</v>
      </c>
      <c r="C277" s="17" t="s">
        <v>1</v>
      </c>
      <c r="D277" s="17" t="s">
        <v>286</v>
      </c>
      <c r="E277" s="55">
        <f>SUM([2]Sheet1!I88:J88)</f>
        <v>0</v>
      </c>
      <c r="F277" s="19">
        <v>5</v>
      </c>
      <c r="G277" s="75">
        <v>4250</v>
      </c>
    </row>
    <row r="278" spans="2:7" ht="15" customHeight="1">
      <c r="B278" s="17" t="s">
        <v>0</v>
      </c>
      <c r="C278" s="17" t="s">
        <v>160</v>
      </c>
      <c r="D278" s="17" t="s">
        <v>289</v>
      </c>
      <c r="E278" s="55">
        <f>SUM([2]Sheet1!I93:J93)</f>
        <v>0</v>
      </c>
      <c r="F278" s="19">
        <v>0</v>
      </c>
      <c r="G278" s="75">
        <v>0</v>
      </c>
    </row>
    <row r="279" spans="2:7" ht="15" customHeight="1">
      <c r="B279" s="17" t="s">
        <v>0</v>
      </c>
      <c r="C279" s="17" t="s">
        <v>1</v>
      </c>
      <c r="D279" s="17" t="s">
        <v>295</v>
      </c>
      <c r="E279" s="55">
        <f>SUM([2]Sheet1!I106:J106)</f>
        <v>0</v>
      </c>
      <c r="F279" s="19">
        <v>25</v>
      </c>
      <c r="G279" s="75">
        <v>4625</v>
      </c>
    </row>
    <row r="280" spans="2:7" ht="15" customHeight="1">
      <c r="B280" s="17" t="s">
        <v>0</v>
      </c>
      <c r="C280" s="17" t="s">
        <v>1</v>
      </c>
      <c r="D280" s="17" t="s">
        <v>299</v>
      </c>
      <c r="E280" s="55">
        <f>SUM([2]Sheet1!I129:J129)</f>
        <v>25</v>
      </c>
      <c r="F280" s="19">
        <v>25</v>
      </c>
      <c r="G280" s="75">
        <v>1650</v>
      </c>
    </row>
    <row r="281" spans="2:7" ht="15" customHeight="1">
      <c r="B281" s="17" t="s">
        <v>0</v>
      </c>
      <c r="C281" s="17" t="s">
        <v>1</v>
      </c>
      <c r="D281" s="17" t="s">
        <v>316</v>
      </c>
      <c r="E281" s="55">
        <f>SUM([2]Sheet1!I166:J166)</f>
        <v>25</v>
      </c>
      <c r="F281" s="19">
        <v>100</v>
      </c>
      <c r="G281" s="75">
        <v>10200</v>
      </c>
    </row>
    <row r="282" spans="2:7" ht="15" customHeight="1">
      <c r="B282" s="17" t="s">
        <v>0</v>
      </c>
      <c r="C282" s="17" t="s">
        <v>1</v>
      </c>
      <c r="D282" s="17" t="s">
        <v>334</v>
      </c>
      <c r="E282" s="55">
        <f>SUM([2]Sheet1!I202:J202)</f>
        <v>0</v>
      </c>
      <c r="F282" s="19">
        <v>0</v>
      </c>
      <c r="G282" s="75">
        <v>0</v>
      </c>
    </row>
    <row r="283" spans="2:7" ht="15" customHeight="1">
      <c r="B283" s="23" t="s">
        <v>0</v>
      </c>
      <c r="C283" s="17" t="s">
        <v>1</v>
      </c>
      <c r="D283" s="23" t="s">
        <v>335</v>
      </c>
      <c r="E283" s="57">
        <f>SUM([2]Sheet1!I209:J209)</f>
        <v>0</v>
      </c>
      <c r="F283" s="24">
        <v>5</v>
      </c>
      <c r="G283" s="77">
        <v>840</v>
      </c>
    </row>
    <row r="284" spans="2:7" ht="15" customHeight="1">
      <c r="B284" s="17" t="s">
        <v>0</v>
      </c>
      <c r="C284" s="17" t="s">
        <v>1</v>
      </c>
      <c r="D284" s="39" t="s">
        <v>353</v>
      </c>
      <c r="E284" s="55">
        <f>SUM([2]Sheet1!I250:J250)</f>
        <v>0</v>
      </c>
      <c r="F284" s="19">
        <v>4</v>
      </c>
      <c r="G284" s="75">
        <v>5040</v>
      </c>
    </row>
    <row r="285" spans="2:7" ht="15" customHeight="1">
      <c r="B285" s="17" t="s">
        <v>0</v>
      </c>
      <c r="C285" s="17" t="s">
        <v>1</v>
      </c>
      <c r="D285" s="39" t="s">
        <v>354</v>
      </c>
      <c r="E285" s="55">
        <f>SUM([2]Sheet1!I251:J251)</f>
        <v>0</v>
      </c>
      <c r="F285" s="19">
        <v>25</v>
      </c>
      <c r="G285" s="75">
        <v>2275</v>
      </c>
    </row>
    <row r="286" spans="2:7" ht="15" customHeight="1">
      <c r="B286" s="17" t="s">
        <v>0</v>
      </c>
      <c r="C286" s="17" t="s">
        <v>1</v>
      </c>
      <c r="D286" s="17" t="s">
        <v>360</v>
      </c>
      <c r="E286" s="55">
        <f>SUM([2]Sheet1!I282:J282)</f>
        <v>0</v>
      </c>
      <c r="F286" s="19">
        <v>5</v>
      </c>
      <c r="G286" s="75">
        <v>850</v>
      </c>
    </row>
    <row r="287" spans="2:7" ht="15" customHeight="1">
      <c r="B287" s="17" t="s">
        <v>0</v>
      </c>
      <c r="C287" s="17" t="s">
        <v>1</v>
      </c>
      <c r="D287" s="17" t="s">
        <v>379</v>
      </c>
      <c r="E287" s="55">
        <f>SUM([2]Sheet1!I319:J319)</f>
        <v>0</v>
      </c>
      <c r="F287" s="19">
        <v>20</v>
      </c>
      <c r="G287" s="75">
        <v>1560</v>
      </c>
    </row>
    <row r="288" spans="2:7" ht="15" customHeight="1">
      <c r="B288" s="17" t="s">
        <v>0</v>
      </c>
      <c r="C288" s="17" t="s">
        <v>1</v>
      </c>
      <c r="D288" s="17" t="s">
        <v>381</v>
      </c>
      <c r="E288" s="55">
        <f>SUM([2]Sheet1!I322:J322)</f>
        <v>0</v>
      </c>
      <c r="F288" s="19">
        <v>10</v>
      </c>
      <c r="G288" s="75">
        <v>2350</v>
      </c>
    </row>
    <row r="289" spans="2:7" ht="15" customHeight="1">
      <c r="B289" s="5" t="s">
        <v>0</v>
      </c>
      <c r="C289" s="5" t="s">
        <v>167</v>
      </c>
      <c r="D289" s="5" t="s">
        <v>168</v>
      </c>
      <c r="E289" s="52">
        <f>[1]Oryza!H21*[1]Oryza!K21</f>
        <v>0</v>
      </c>
      <c r="F289" s="5">
        <v>1</v>
      </c>
      <c r="G289" s="74">
        <v>4350</v>
      </c>
    </row>
    <row r="290" spans="2:7" ht="15" customHeight="1">
      <c r="B290" s="3" t="s">
        <v>0</v>
      </c>
      <c r="C290" s="3" t="s">
        <v>30</v>
      </c>
      <c r="D290" s="45" t="s">
        <v>18</v>
      </c>
      <c r="E290" s="16">
        <v>20</v>
      </c>
      <c r="F290" s="47">
        <v>20</v>
      </c>
      <c r="G290" s="46">
        <f>F290*[1]Kobo!L31</f>
        <v>6900</v>
      </c>
    </row>
    <row r="291" spans="2:7" ht="15" customHeight="1">
      <c r="B291" s="3" t="s">
        <v>0</v>
      </c>
      <c r="C291" s="3" t="s">
        <v>30</v>
      </c>
      <c r="D291" s="45" t="s">
        <v>28</v>
      </c>
      <c r="E291" s="16">
        <f>[1]Kobo!K32*[1]Kobo!L32</f>
        <v>0</v>
      </c>
      <c r="F291" s="47">
        <v>25</v>
      </c>
      <c r="G291" s="46">
        <f>F291*[1]Kobo!L32</f>
        <v>4375</v>
      </c>
    </row>
    <row r="292" spans="2:7" ht="15" customHeight="1">
      <c r="B292" s="3" t="s">
        <v>0</v>
      </c>
      <c r="C292" s="3" t="s">
        <v>30</v>
      </c>
      <c r="D292" s="45" t="s">
        <v>31</v>
      </c>
      <c r="E292" s="16">
        <f>[1]Kobo!K33*[1]Kobo!L33</f>
        <v>0</v>
      </c>
      <c r="F292" s="47">
        <v>0</v>
      </c>
      <c r="G292" s="46">
        <f>F292*[1]Kobo!L33</f>
        <v>0</v>
      </c>
    </row>
    <row r="293" spans="2:7" ht="15" customHeight="1">
      <c r="B293" s="3" t="s">
        <v>0</v>
      </c>
      <c r="C293" s="3" t="s">
        <v>30</v>
      </c>
      <c r="D293" s="45" t="s">
        <v>32</v>
      </c>
      <c r="E293" s="16">
        <f>[1]Kobo!K34*[1]Kobo!L34</f>
        <v>0</v>
      </c>
      <c r="F293" s="47">
        <v>20</v>
      </c>
      <c r="G293" s="46">
        <f>F293*[1]Kobo!L34</f>
        <v>6000</v>
      </c>
    </row>
    <row r="294" spans="2:7" ht="15" customHeight="1">
      <c r="B294" s="3" t="s">
        <v>0</v>
      </c>
      <c r="C294" s="3" t="s">
        <v>30</v>
      </c>
      <c r="D294" s="3" t="s">
        <v>112</v>
      </c>
      <c r="E294" s="16">
        <v>0</v>
      </c>
      <c r="F294" s="16">
        <v>2</v>
      </c>
      <c r="G294" s="73">
        <v>3100</v>
      </c>
    </row>
    <row r="295" spans="2:7" ht="15" customHeight="1">
      <c r="B295" s="1" t="s">
        <v>0</v>
      </c>
      <c r="C295" s="1" t="s">
        <v>30</v>
      </c>
      <c r="D295" s="5" t="s">
        <v>142</v>
      </c>
      <c r="E295" s="52">
        <v>15</v>
      </c>
      <c r="F295" s="5">
        <v>20</v>
      </c>
      <c r="G295" s="74">
        <v>30000</v>
      </c>
    </row>
    <row r="296" spans="2:7" ht="15" customHeight="1">
      <c r="B296" s="5" t="s">
        <v>0</v>
      </c>
      <c r="C296" s="5" t="s">
        <v>30</v>
      </c>
      <c r="D296" s="5" t="s">
        <v>169</v>
      </c>
      <c r="E296" s="52">
        <f>[1]Oryza!H22*[1]Oryza!K22</f>
        <v>0</v>
      </c>
      <c r="F296" s="5">
        <v>1</v>
      </c>
      <c r="G296" s="74">
        <v>1300</v>
      </c>
    </row>
    <row r="297" spans="2:7" ht="15" customHeight="1">
      <c r="B297" s="5" t="s">
        <v>0</v>
      </c>
      <c r="C297" s="5" t="s">
        <v>30</v>
      </c>
      <c r="D297" s="5" t="s">
        <v>158</v>
      </c>
      <c r="E297" s="52">
        <f>[1]Oryza!H23*[1]Oryza!K23</f>
        <v>0</v>
      </c>
      <c r="F297" s="5">
        <v>10</v>
      </c>
      <c r="G297" s="74">
        <v>33000</v>
      </c>
    </row>
    <row r="298" spans="2:7" ht="15" customHeight="1">
      <c r="B298" s="30" t="s">
        <v>0</v>
      </c>
      <c r="C298" s="30" t="s">
        <v>30</v>
      </c>
      <c r="D298" s="50" t="s">
        <v>213</v>
      </c>
      <c r="E298" s="60">
        <v>0</v>
      </c>
      <c r="F298" s="50">
        <v>10</v>
      </c>
      <c r="G298" s="51">
        <f>F298*'[1]Damy Chemicals'!F6</f>
        <v>2100</v>
      </c>
    </row>
    <row r="299" spans="2:7" ht="15" customHeight="1">
      <c r="B299" s="17" t="s">
        <v>0</v>
      </c>
      <c r="C299" s="17" t="s">
        <v>30</v>
      </c>
      <c r="D299" s="17" t="s">
        <v>273</v>
      </c>
      <c r="E299" s="55">
        <f>SUM([2]Sheet1!I69:J69)</f>
        <v>0</v>
      </c>
      <c r="F299" s="19">
        <v>20</v>
      </c>
      <c r="G299" s="75">
        <v>2240</v>
      </c>
    </row>
    <row r="300" spans="2:7" ht="15" customHeight="1">
      <c r="B300" s="17" t="s">
        <v>0</v>
      </c>
      <c r="C300" s="17" t="s">
        <v>30</v>
      </c>
      <c r="D300" s="17" t="s">
        <v>299</v>
      </c>
      <c r="E300" s="55">
        <f>SUM([2]Sheet1!I130:J130)</f>
        <v>375</v>
      </c>
      <c r="F300" s="19">
        <v>375</v>
      </c>
      <c r="G300" s="75">
        <v>21000</v>
      </c>
    </row>
    <row r="301" spans="2:7" ht="15" customHeight="1">
      <c r="B301" s="17" t="s">
        <v>0</v>
      </c>
      <c r="C301" s="17" t="s">
        <v>30</v>
      </c>
      <c r="D301" s="17" t="s">
        <v>316</v>
      </c>
      <c r="E301" s="55">
        <f>SUM([2]Sheet1!I167:J167)</f>
        <v>500</v>
      </c>
      <c r="F301" s="19">
        <v>500</v>
      </c>
      <c r="G301" s="75">
        <v>44500</v>
      </c>
    </row>
    <row r="302" spans="2:7" ht="15" customHeight="1">
      <c r="B302" s="17" t="s">
        <v>0</v>
      </c>
      <c r="C302" s="17" t="s">
        <v>30</v>
      </c>
      <c r="D302" s="17" t="s">
        <v>332</v>
      </c>
      <c r="E302" s="55">
        <f>SUM([2]Sheet1!I194:J194)</f>
        <v>0</v>
      </c>
      <c r="F302" s="19">
        <v>2</v>
      </c>
      <c r="G302" s="75">
        <v>4818</v>
      </c>
    </row>
    <row r="303" spans="2:7" ht="15" customHeight="1">
      <c r="B303" s="23" t="s">
        <v>0</v>
      </c>
      <c r="C303" s="17" t="s">
        <v>30</v>
      </c>
      <c r="D303" s="23" t="s">
        <v>335</v>
      </c>
      <c r="E303" s="57">
        <f>SUM([2]Sheet1!I212:J212)</f>
        <v>0</v>
      </c>
      <c r="F303" s="24">
        <v>10</v>
      </c>
      <c r="G303" s="77">
        <v>1680</v>
      </c>
    </row>
    <row r="304" spans="2:7" ht="15" customHeight="1">
      <c r="B304" s="17" t="s">
        <v>0</v>
      </c>
      <c r="C304" s="17" t="s">
        <v>30</v>
      </c>
      <c r="D304" s="17" t="s">
        <v>338</v>
      </c>
      <c r="E304" s="55">
        <f>SUM([2]Sheet1!I216:J216)</f>
        <v>0</v>
      </c>
      <c r="F304" s="19">
        <v>0</v>
      </c>
      <c r="G304" s="75">
        <v>0</v>
      </c>
    </row>
    <row r="305" spans="2:7" ht="15" customHeight="1">
      <c r="B305" s="23" t="s">
        <v>0</v>
      </c>
      <c r="C305" s="23" t="s">
        <v>30</v>
      </c>
      <c r="D305" s="23" t="s">
        <v>340</v>
      </c>
      <c r="E305" s="57">
        <f>SUM([2]Sheet1!I230:J230)</f>
        <v>0</v>
      </c>
      <c r="F305" s="24">
        <v>5</v>
      </c>
      <c r="G305" s="77">
        <v>460</v>
      </c>
    </row>
    <row r="306" spans="2:7" ht="15" customHeight="1">
      <c r="B306" s="114" t="s">
        <v>0</v>
      </c>
      <c r="C306" s="114" t="s">
        <v>30</v>
      </c>
      <c r="D306" s="114" t="s">
        <v>341</v>
      </c>
      <c r="E306" s="123">
        <f>SUM([2]Sheet1!I231:J231)</f>
        <v>0</v>
      </c>
      <c r="F306" s="125">
        <v>20</v>
      </c>
      <c r="G306" s="127">
        <v>3900</v>
      </c>
    </row>
    <row r="307" spans="2:7" ht="15" customHeight="1">
      <c r="B307" s="114" t="s">
        <v>0</v>
      </c>
      <c r="C307" s="114" t="s">
        <v>30</v>
      </c>
      <c r="D307" s="114" t="s">
        <v>360</v>
      </c>
      <c r="E307" s="123">
        <f>SUM([2]Sheet1!I276:J276)</f>
        <v>0</v>
      </c>
      <c r="F307" s="125">
        <v>25</v>
      </c>
      <c r="G307" s="127">
        <v>4250</v>
      </c>
    </row>
    <row r="308" spans="2:7" ht="15" customHeight="1">
      <c r="B308" s="114" t="s">
        <v>0</v>
      </c>
      <c r="C308" s="114" t="s">
        <v>30</v>
      </c>
      <c r="D308" s="114" t="s">
        <v>368</v>
      </c>
      <c r="E308" s="123">
        <f>SUM([2]Sheet1!I294:J294)</f>
        <v>0</v>
      </c>
      <c r="F308" s="125">
        <v>100</v>
      </c>
      <c r="G308" s="127">
        <v>17000</v>
      </c>
    </row>
    <row r="309" spans="2:7" ht="15" customHeight="1">
      <c r="B309" s="114" t="s">
        <v>0</v>
      </c>
      <c r="C309" s="114" t="s">
        <v>30</v>
      </c>
      <c r="D309" s="114" t="s">
        <v>373</v>
      </c>
      <c r="E309" s="123">
        <f>SUM([2]Sheet1!I301:J301)</f>
        <v>125</v>
      </c>
      <c r="F309" s="125">
        <v>250</v>
      </c>
      <c r="G309" s="127">
        <v>3000</v>
      </c>
    </row>
    <row r="310" spans="2:7" ht="15" customHeight="1">
      <c r="B310" s="115" t="s">
        <v>0</v>
      </c>
      <c r="C310" s="115" t="s">
        <v>222</v>
      </c>
      <c r="D310" s="115" t="s">
        <v>228</v>
      </c>
      <c r="E310" s="124">
        <v>0</v>
      </c>
      <c r="F310" s="115">
        <v>32</v>
      </c>
      <c r="G310" s="128">
        <f>F310*'[3]2013 Floratech Budget'!I22</f>
        <v>3136</v>
      </c>
    </row>
    <row r="311" spans="2:7" ht="15" customHeight="1">
      <c r="B311" s="114" t="s">
        <v>0</v>
      </c>
      <c r="C311" s="114" t="s">
        <v>363</v>
      </c>
      <c r="D311" s="114" t="s">
        <v>360</v>
      </c>
      <c r="E311" s="123">
        <f>SUM([2]Sheet1!I280:J280)</f>
        <v>0</v>
      </c>
      <c r="F311" s="125">
        <v>0</v>
      </c>
      <c r="G311" s="127">
        <v>0</v>
      </c>
    </row>
    <row r="312" spans="2:7" ht="15" customHeight="1">
      <c r="B312" s="10" t="s">
        <v>0</v>
      </c>
      <c r="C312" s="10" t="s">
        <v>33</v>
      </c>
      <c r="D312" s="44" t="s">
        <v>21</v>
      </c>
      <c r="E312" s="29">
        <f>[1]Kobo!K35*[1]Kobo!L35</f>
        <v>0</v>
      </c>
      <c r="F312" s="126">
        <v>5</v>
      </c>
      <c r="G312" s="150">
        <f>F312*[1]Kobo!L35</f>
        <v>3500</v>
      </c>
    </row>
    <row r="313" spans="2:7" ht="15" customHeight="1">
      <c r="B313" s="10" t="s">
        <v>0</v>
      </c>
      <c r="C313" s="10" t="s">
        <v>33</v>
      </c>
      <c r="D313" s="44" t="s">
        <v>11</v>
      </c>
      <c r="E313" s="29">
        <f>[1]Kobo!K36*[1]Kobo!L36</f>
        <v>0</v>
      </c>
      <c r="F313" s="126">
        <v>5</v>
      </c>
      <c r="G313" s="150">
        <f>F313*[1]Kobo!L36</f>
        <v>1650</v>
      </c>
    </row>
    <row r="314" spans="2:7" ht="15" customHeight="1">
      <c r="B314" s="10" t="s">
        <v>0</v>
      </c>
      <c r="C314" s="10" t="s">
        <v>33</v>
      </c>
      <c r="D314" s="44" t="s">
        <v>8</v>
      </c>
      <c r="E314" s="29">
        <f>[1]Kobo!K37*[1]Kobo!L37</f>
        <v>0</v>
      </c>
      <c r="F314" s="126">
        <v>0</v>
      </c>
      <c r="G314" s="150">
        <f>F314*[1]Kobo!L37</f>
        <v>0</v>
      </c>
    </row>
    <row r="315" spans="2:7" ht="15" customHeight="1">
      <c r="B315" s="118" t="s">
        <v>0</v>
      </c>
      <c r="C315" s="117" t="s">
        <v>102</v>
      </c>
      <c r="D315" s="10" t="s">
        <v>100</v>
      </c>
      <c r="E315" s="29" t="e">
        <f>[1]Corum!M18*[1]Corum!J18</f>
        <v>#REF!</v>
      </c>
      <c r="F315" s="29">
        <v>1</v>
      </c>
      <c r="G315" s="130">
        <v>510</v>
      </c>
    </row>
    <row r="316" spans="2:7" ht="15" customHeight="1">
      <c r="B316" s="114" t="s">
        <v>0</v>
      </c>
      <c r="C316" s="114" t="s">
        <v>305</v>
      </c>
      <c r="D316" s="114" t="s">
        <v>299</v>
      </c>
      <c r="E316" s="123">
        <f>SUM([2]Sheet1!I132:J132)</f>
        <v>0</v>
      </c>
      <c r="F316" s="125">
        <v>25</v>
      </c>
      <c r="G316" s="127">
        <v>1600</v>
      </c>
    </row>
    <row r="317" spans="2:7" ht="15" customHeight="1">
      <c r="B317" s="114" t="s">
        <v>0</v>
      </c>
      <c r="C317" s="114" t="s">
        <v>305</v>
      </c>
      <c r="D317" s="122" t="s">
        <v>351</v>
      </c>
      <c r="E317" s="123">
        <f>SUM([2]Sheet1!I246:J246)</f>
        <v>0</v>
      </c>
      <c r="F317" s="125">
        <v>10</v>
      </c>
      <c r="G317" s="127">
        <v>5040</v>
      </c>
    </row>
    <row r="318" spans="2:7" ht="15" customHeight="1">
      <c r="B318" s="117" t="s">
        <v>0</v>
      </c>
      <c r="C318" s="14" t="s">
        <v>105</v>
      </c>
      <c r="D318" s="3" t="s">
        <v>100</v>
      </c>
      <c r="E318" s="29">
        <v>1</v>
      </c>
      <c r="F318" s="29">
        <v>10</v>
      </c>
      <c r="G318" s="130">
        <f>F318*[1]Corum!J21</f>
        <v>4900</v>
      </c>
    </row>
    <row r="319" spans="2:7" ht="15" customHeight="1">
      <c r="B319" s="114" t="s">
        <v>0</v>
      </c>
      <c r="C319" s="114" t="s">
        <v>309</v>
      </c>
      <c r="D319" s="114" t="s">
        <v>306</v>
      </c>
      <c r="E319" s="123">
        <f>SUM([2]Sheet1!I143:J143)</f>
        <v>0</v>
      </c>
      <c r="F319" s="125">
        <v>25</v>
      </c>
      <c r="G319" s="127">
        <v>1600</v>
      </c>
    </row>
    <row r="320" spans="2:7" ht="15" customHeight="1">
      <c r="B320" s="114" t="s">
        <v>0</v>
      </c>
      <c r="C320" s="114" t="s">
        <v>309</v>
      </c>
      <c r="D320" s="114" t="s">
        <v>316</v>
      </c>
      <c r="E320" s="123">
        <f>SUM([2]Sheet1!I171:J171)</f>
        <v>0</v>
      </c>
      <c r="F320" s="125">
        <v>25</v>
      </c>
      <c r="G320" s="127">
        <v>2500</v>
      </c>
    </row>
    <row r="321" spans="2:7" ht="15" customHeight="1">
      <c r="B321" s="114" t="s">
        <v>0</v>
      </c>
      <c r="C321" s="114" t="s">
        <v>309</v>
      </c>
      <c r="D321" s="114" t="s">
        <v>332</v>
      </c>
      <c r="E321" s="123">
        <f>SUM([2]Sheet1!I195:J195)</f>
        <v>0</v>
      </c>
      <c r="F321" s="125">
        <v>2</v>
      </c>
      <c r="G321" s="127">
        <v>3760</v>
      </c>
    </row>
    <row r="322" spans="2:7" ht="15" customHeight="1">
      <c r="B322" s="114" t="s">
        <v>0</v>
      </c>
      <c r="C322" s="114" t="s">
        <v>309</v>
      </c>
      <c r="D322" s="114" t="s">
        <v>358</v>
      </c>
      <c r="E322" s="123">
        <f>SUM([2]Sheet1!I260:J260)</f>
        <v>5</v>
      </c>
      <c r="F322" s="125">
        <v>5</v>
      </c>
      <c r="G322" s="127">
        <v>1850</v>
      </c>
    </row>
    <row r="323" spans="2:7" ht="15" customHeight="1">
      <c r="B323" s="115" t="s">
        <v>0</v>
      </c>
      <c r="C323" s="115" t="s">
        <v>226</v>
      </c>
      <c r="D323" s="115" t="s">
        <v>228</v>
      </c>
      <c r="E323" s="124">
        <v>0</v>
      </c>
      <c r="F323" s="115">
        <v>16</v>
      </c>
      <c r="G323" s="128">
        <f>F323*'[3]2013 Floratech Budget'!I27</f>
        <v>1680</v>
      </c>
    </row>
    <row r="324" spans="2:7" ht="15" customHeight="1">
      <c r="B324" s="114" t="s">
        <v>0</v>
      </c>
      <c r="C324" s="114" t="s">
        <v>226</v>
      </c>
      <c r="D324" s="114" t="s">
        <v>271</v>
      </c>
      <c r="E324" s="123">
        <f>SUM([2]Sheet1!I67:J67)</f>
        <v>0</v>
      </c>
      <c r="F324" s="125">
        <v>25</v>
      </c>
      <c r="G324" s="127">
        <v>2000</v>
      </c>
    </row>
    <row r="325" spans="2:7" ht="15" customHeight="1">
      <c r="B325" s="114" t="s">
        <v>0</v>
      </c>
      <c r="C325" s="114" t="s">
        <v>226</v>
      </c>
      <c r="D325" s="114" t="s">
        <v>373</v>
      </c>
      <c r="E325" s="123">
        <f>SUM([2]Sheet1!I308:J308)</f>
        <v>25</v>
      </c>
      <c r="F325" s="125">
        <v>25</v>
      </c>
      <c r="G325" s="127">
        <v>3325</v>
      </c>
    </row>
    <row r="326" spans="2:7" ht="15" customHeight="1">
      <c r="B326" s="113" t="s">
        <v>464</v>
      </c>
      <c r="C326" s="113"/>
      <c r="D326" s="113"/>
      <c r="E326" s="113"/>
      <c r="F326" s="113"/>
      <c r="G326" s="113"/>
    </row>
    <row r="327" spans="2:7" ht="15" customHeight="1">
      <c r="B327" s="113"/>
      <c r="C327" s="113"/>
      <c r="D327" s="113"/>
      <c r="E327" s="113"/>
      <c r="F327" s="113"/>
      <c r="G327" s="113"/>
    </row>
    <row r="328" spans="2:7">
      <c r="E328" t="s">
        <v>470</v>
      </c>
      <c r="G328" s="92">
        <f>SUM(G6:G327)</f>
        <v>2301566.08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G55"/>
  <sheetViews>
    <sheetView topLeftCell="A46" workbookViewId="0">
      <selection activeCell="G55" sqref="G55"/>
    </sheetView>
  </sheetViews>
  <sheetFormatPr defaultRowHeight="15"/>
  <cols>
    <col min="3" max="3" width="14.85546875" customWidth="1"/>
    <col min="4" max="4" width="28.7109375" customWidth="1"/>
    <col min="7" max="7" width="13.42578125" customWidth="1"/>
  </cols>
  <sheetData>
    <row r="1" spans="2:7">
      <c r="B1" t="s">
        <v>471</v>
      </c>
    </row>
    <row r="3" spans="2:7">
      <c r="B3" s="2"/>
      <c r="C3" s="85" t="s">
        <v>465</v>
      </c>
      <c r="D3" s="85" t="s">
        <v>466</v>
      </c>
      <c r="E3" s="85" t="s">
        <v>467</v>
      </c>
      <c r="F3" s="85" t="s">
        <v>468</v>
      </c>
      <c r="G3" s="85" t="s">
        <v>469</v>
      </c>
    </row>
    <row r="4" spans="2:7" ht="15" customHeight="1">
      <c r="B4" s="82" t="s">
        <v>37</v>
      </c>
      <c r="C4" s="83" t="s">
        <v>39</v>
      </c>
      <c r="D4" s="82" t="s">
        <v>426</v>
      </c>
      <c r="E4" s="82">
        <v>0</v>
      </c>
      <c r="F4" s="82">
        <v>90.72</v>
      </c>
      <c r="G4" s="84">
        <v>11793.6</v>
      </c>
    </row>
    <row r="5" spans="2:7" ht="15" customHeight="1">
      <c r="B5" s="3" t="s">
        <v>37</v>
      </c>
      <c r="C5" s="40" t="s">
        <v>38</v>
      </c>
      <c r="D5" s="45" t="s">
        <v>2</v>
      </c>
      <c r="E5" s="16">
        <f>[1]Kobo!K42*[1]Kobo!L42</f>
        <v>0</v>
      </c>
      <c r="F5" s="45">
        <v>10</v>
      </c>
      <c r="G5" s="46">
        <f>F5*[1]Kobo!L42</f>
        <v>1780</v>
      </c>
    </row>
    <row r="6" spans="2:7" ht="15" customHeight="1">
      <c r="B6" s="3" t="s">
        <v>37</v>
      </c>
      <c r="C6" s="40" t="s">
        <v>38</v>
      </c>
      <c r="D6" s="45" t="s">
        <v>28</v>
      </c>
      <c r="E6" s="16">
        <v>20</v>
      </c>
      <c r="F6" s="45">
        <v>40</v>
      </c>
      <c r="G6" s="46">
        <f>F6*[1]Kobo!L43</f>
        <v>3160</v>
      </c>
    </row>
    <row r="7" spans="2:7" ht="15" customHeight="1">
      <c r="B7" s="3" t="s">
        <v>37</v>
      </c>
      <c r="C7" s="3" t="s">
        <v>39</v>
      </c>
      <c r="D7" s="45" t="s">
        <v>17</v>
      </c>
      <c r="E7" s="16">
        <v>0</v>
      </c>
      <c r="F7" s="47">
        <v>25</v>
      </c>
      <c r="G7" s="46">
        <f>F7*[1]Kobo!L44</f>
        <v>6550</v>
      </c>
    </row>
    <row r="8" spans="2:7" ht="15" customHeight="1">
      <c r="B8" s="3" t="s">
        <v>37</v>
      </c>
      <c r="C8" s="3" t="s">
        <v>40</v>
      </c>
      <c r="D8" s="45" t="s">
        <v>6</v>
      </c>
      <c r="E8" s="16">
        <v>0</v>
      </c>
      <c r="F8" s="47">
        <v>5</v>
      </c>
      <c r="G8" s="46">
        <f>F8*[1]Kobo!L45</f>
        <v>1750</v>
      </c>
    </row>
    <row r="9" spans="2:7" ht="15" customHeight="1">
      <c r="B9" s="3" t="s">
        <v>37</v>
      </c>
      <c r="C9" s="3" t="s">
        <v>40</v>
      </c>
      <c r="D9" s="45" t="s">
        <v>41</v>
      </c>
      <c r="E9" s="16">
        <v>0</v>
      </c>
      <c r="F9" s="47">
        <v>20</v>
      </c>
      <c r="G9" s="46">
        <f>F9*[1]Kobo!L46</f>
        <v>7200</v>
      </c>
    </row>
    <row r="10" spans="2:7" ht="15" customHeight="1">
      <c r="B10" s="3" t="s">
        <v>37</v>
      </c>
      <c r="C10" s="3" t="s">
        <v>42</v>
      </c>
      <c r="D10" s="45" t="s">
        <v>35</v>
      </c>
      <c r="E10" s="16">
        <v>100</v>
      </c>
      <c r="F10" s="47">
        <v>150</v>
      </c>
      <c r="G10" s="46">
        <f>F10*[1]Kobo!L47</f>
        <v>27900</v>
      </c>
    </row>
    <row r="11" spans="2:7" ht="15" customHeight="1">
      <c r="B11" s="3" t="s">
        <v>37</v>
      </c>
      <c r="C11" s="3" t="s">
        <v>38</v>
      </c>
      <c r="D11" s="45" t="s">
        <v>53</v>
      </c>
      <c r="E11" s="16">
        <v>0</v>
      </c>
      <c r="F11" s="47">
        <v>5</v>
      </c>
      <c r="G11" s="46">
        <f>F11*[1]Kobo!L57</f>
        <v>1750</v>
      </c>
    </row>
    <row r="12" spans="2:7" ht="15" customHeight="1">
      <c r="B12" s="12" t="s">
        <v>37</v>
      </c>
      <c r="C12" s="12" t="s">
        <v>73</v>
      </c>
      <c r="D12" s="12" t="s">
        <v>74</v>
      </c>
      <c r="E12" s="58">
        <v>0</v>
      </c>
      <c r="F12" s="12">
        <v>0</v>
      </c>
      <c r="G12" s="25">
        <f>F12*[1]Kobo!I88</f>
        <v>0</v>
      </c>
    </row>
    <row r="13" spans="2:7" ht="15" customHeight="1">
      <c r="B13" s="12" t="s">
        <v>37</v>
      </c>
      <c r="C13" s="12" t="s">
        <v>83</v>
      </c>
      <c r="D13" s="12" t="s">
        <v>84</v>
      </c>
      <c r="E13" s="58">
        <v>260</v>
      </c>
      <c r="F13" s="12">
        <v>300</v>
      </c>
      <c r="G13" s="25">
        <f>F13*[1]Kobo!I99</f>
        <v>126900</v>
      </c>
    </row>
    <row r="14" spans="2:7" ht="15" customHeight="1">
      <c r="B14" s="5" t="s">
        <v>37</v>
      </c>
      <c r="C14" s="5" t="s">
        <v>39</v>
      </c>
      <c r="D14" s="5" t="s">
        <v>128</v>
      </c>
      <c r="E14" s="52">
        <v>0</v>
      </c>
      <c r="F14" s="5">
        <v>36</v>
      </c>
      <c r="G14" s="74">
        <f>'[1]Grant Ind'!I13*F14</f>
        <v>6768</v>
      </c>
    </row>
    <row r="15" spans="2:7" ht="15" customHeight="1">
      <c r="B15" s="5" t="s">
        <v>37</v>
      </c>
      <c r="C15" s="1" t="s">
        <v>139</v>
      </c>
      <c r="D15" s="5" t="s">
        <v>140</v>
      </c>
      <c r="E15" s="62">
        <v>0</v>
      </c>
      <c r="F15" s="52">
        <v>6000</v>
      </c>
      <c r="G15" s="74">
        <f>F15*'[1]Inter-Polymer'!I11</f>
        <v>78000</v>
      </c>
    </row>
    <row r="16" spans="2:7" ht="15" customHeight="1">
      <c r="B16" s="53" t="s">
        <v>37</v>
      </c>
      <c r="C16" s="9" t="s">
        <v>141</v>
      </c>
      <c r="D16" s="53" t="s">
        <v>138</v>
      </c>
      <c r="E16" s="62">
        <v>0</v>
      </c>
      <c r="F16" s="52">
        <v>300</v>
      </c>
      <c r="G16" s="74">
        <f>F16*'[1]Inter-Polymer'!I10</f>
        <v>3300</v>
      </c>
    </row>
    <row r="17" spans="2:7" ht="15" customHeight="1">
      <c r="B17" s="1" t="s">
        <v>37</v>
      </c>
      <c r="C17" s="1" t="s">
        <v>146</v>
      </c>
      <c r="D17" s="5" t="s">
        <v>145</v>
      </c>
      <c r="E17" s="52">
        <v>0</v>
      </c>
      <c r="F17" s="5">
        <v>0.04</v>
      </c>
      <c r="G17" s="74">
        <v>28000</v>
      </c>
    </row>
    <row r="18" spans="2:7" ht="15" customHeight="1">
      <c r="B18" s="1" t="s">
        <v>37</v>
      </c>
      <c r="C18" s="1" t="s">
        <v>147</v>
      </c>
      <c r="D18" s="5" t="s">
        <v>148</v>
      </c>
      <c r="E18" s="52">
        <v>0</v>
      </c>
      <c r="F18" s="5">
        <v>5</v>
      </c>
      <c r="G18" s="74">
        <v>275000</v>
      </c>
    </row>
    <row r="19" spans="2:7" ht="15" customHeight="1">
      <c r="B19" s="3" t="s">
        <v>37</v>
      </c>
      <c r="C19" s="3" t="s">
        <v>39</v>
      </c>
      <c r="D19" s="3" t="s">
        <v>188</v>
      </c>
      <c r="E19" s="4">
        <v>110</v>
      </c>
      <c r="F19" s="3">
        <v>120</v>
      </c>
      <c r="G19" s="73">
        <v>31200</v>
      </c>
    </row>
    <row r="20" spans="2:7" ht="15" customHeight="1">
      <c r="B20" s="3" t="s">
        <v>37</v>
      </c>
      <c r="C20" s="3" t="s">
        <v>39</v>
      </c>
      <c r="D20" s="3" t="s">
        <v>189</v>
      </c>
      <c r="E20" s="4">
        <v>100</v>
      </c>
      <c r="F20" s="3">
        <v>100</v>
      </c>
      <c r="G20" s="73">
        <v>58000</v>
      </c>
    </row>
    <row r="21" spans="2:7" ht="15" customHeight="1">
      <c r="B21" s="4" t="s">
        <v>37</v>
      </c>
      <c r="C21" s="3" t="s">
        <v>39</v>
      </c>
      <c r="D21" s="3" t="s">
        <v>190</v>
      </c>
      <c r="E21" s="4">
        <v>30</v>
      </c>
      <c r="F21" s="3">
        <v>30</v>
      </c>
      <c r="G21" s="73">
        <v>21900</v>
      </c>
    </row>
    <row r="22" spans="2:7" ht="15" customHeight="1">
      <c r="B22" s="4" t="s">
        <v>37</v>
      </c>
      <c r="C22" s="3" t="s">
        <v>39</v>
      </c>
      <c r="D22" s="3" t="s">
        <v>191</v>
      </c>
      <c r="E22" s="4">
        <v>30</v>
      </c>
      <c r="F22" s="3">
        <v>30</v>
      </c>
      <c r="G22" s="73">
        <v>36000</v>
      </c>
    </row>
    <row r="23" spans="2:7" ht="15" customHeight="1">
      <c r="B23" s="4" t="s">
        <v>37</v>
      </c>
      <c r="C23" s="3" t="s">
        <v>39</v>
      </c>
      <c r="D23" s="3" t="s">
        <v>192</v>
      </c>
      <c r="E23" s="4">
        <v>30</v>
      </c>
      <c r="F23" s="3">
        <v>30</v>
      </c>
      <c r="G23" s="73">
        <v>24840</v>
      </c>
    </row>
    <row r="24" spans="2:7" ht="15" customHeight="1">
      <c r="B24" s="4" t="s">
        <v>37</v>
      </c>
      <c r="C24" s="3" t="s">
        <v>39</v>
      </c>
      <c r="D24" s="3" t="s">
        <v>193</v>
      </c>
      <c r="E24" s="4">
        <v>0</v>
      </c>
      <c r="F24" s="3">
        <v>10</v>
      </c>
      <c r="G24" s="73">
        <v>3400</v>
      </c>
    </row>
    <row r="25" spans="2:7" ht="15" customHeight="1">
      <c r="B25" s="4" t="s">
        <v>37</v>
      </c>
      <c r="C25" s="3" t="s">
        <v>39</v>
      </c>
      <c r="D25" s="3" t="s">
        <v>194</v>
      </c>
      <c r="E25" s="4">
        <f>[1]Vivimed!N12*[1]Vivimed!K12</f>
        <v>0</v>
      </c>
      <c r="F25" s="3">
        <v>150</v>
      </c>
      <c r="G25" s="73">
        <f>F25*[1]Vivimed!K12</f>
        <v>22500</v>
      </c>
    </row>
    <row r="26" spans="2:7" ht="15" customHeight="1">
      <c r="B26" s="4" t="s">
        <v>37</v>
      </c>
      <c r="C26" s="3" t="s">
        <v>39</v>
      </c>
      <c r="D26" s="3" t="s">
        <v>195</v>
      </c>
      <c r="E26" s="4">
        <v>10</v>
      </c>
      <c r="F26" s="3">
        <v>10</v>
      </c>
      <c r="G26" s="73">
        <v>3650</v>
      </c>
    </row>
    <row r="27" spans="2:7" ht="15" customHeight="1">
      <c r="B27" s="4" t="s">
        <v>37</v>
      </c>
      <c r="C27" s="3" t="s">
        <v>196</v>
      </c>
      <c r="D27" s="3" t="s">
        <v>195</v>
      </c>
      <c r="E27" s="4">
        <v>10</v>
      </c>
      <c r="F27" s="3">
        <v>10</v>
      </c>
      <c r="G27" s="73">
        <v>3650</v>
      </c>
    </row>
    <row r="28" spans="2:7" ht="15" customHeight="1">
      <c r="B28" s="4" t="s">
        <v>37</v>
      </c>
      <c r="C28" s="3" t="s">
        <v>196</v>
      </c>
      <c r="D28" s="3" t="s">
        <v>197</v>
      </c>
      <c r="E28" s="4">
        <v>10</v>
      </c>
      <c r="F28" s="3">
        <v>10</v>
      </c>
      <c r="G28" s="73">
        <v>4290</v>
      </c>
    </row>
    <row r="29" spans="2:7" ht="15" customHeight="1">
      <c r="B29" s="4" t="s">
        <v>37</v>
      </c>
      <c r="C29" s="3" t="s">
        <v>196</v>
      </c>
      <c r="D29" s="3" t="s">
        <v>198</v>
      </c>
      <c r="E29" s="4">
        <f>[1]Vivimed!N16*[1]Vivimed!K16</f>
        <v>0</v>
      </c>
      <c r="F29" s="3">
        <v>0</v>
      </c>
      <c r="G29" s="73">
        <f>F29*[1]Vivimed!K16</f>
        <v>0</v>
      </c>
    </row>
    <row r="30" spans="2:7" ht="15" customHeight="1">
      <c r="B30" s="4" t="s">
        <v>37</v>
      </c>
      <c r="C30" s="3" t="s">
        <v>196</v>
      </c>
      <c r="D30" s="3" t="s">
        <v>199</v>
      </c>
      <c r="E30" s="4">
        <f>[1]Vivimed!N17*[1]Vivimed!K17</f>
        <v>0</v>
      </c>
      <c r="F30" s="3">
        <v>0</v>
      </c>
      <c r="G30" s="73">
        <f>F30*[1]Vivimed!K17</f>
        <v>0</v>
      </c>
    </row>
    <row r="31" spans="2:7" ht="15" customHeight="1">
      <c r="B31" s="4" t="s">
        <v>37</v>
      </c>
      <c r="C31" s="3" t="s">
        <v>200</v>
      </c>
      <c r="D31" s="3" t="s">
        <v>201</v>
      </c>
      <c r="E31" s="4">
        <f>[1]Vivimed!N18*[1]Vivimed!K18</f>
        <v>0</v>
      </c>
      <c r="F31" s="3">
        <v>30</v>
      </c>
      <c r="G31" s="73">
        <v>9000</v>
      </c>
    </row>
    <row r="32" spans="2:7" ht="15" customHeight="1">
      <c r="B32" s="30" t="s">
        <v>37</v>
      </c>
      <c r="C32" s="30" t="s">
        <v>39</v>
      </c>
      <c r="D32" s="50" t="s">
        <v>213</v>
      </c>
      <c r="E32" s="60">
        <v>0</v>
      </c>
      <c r="F32" s="50">
        <v>20</v>
      </c>
      <c r="G32" s="51">
        <f>F32*'[1]Damy Chemicals'!F7</f>
        <v>4200</v>
      </c>
    </row>
    <row r="33" spans="2:7" ht="15" customHeight="1">
      <c r="B33" s="41" t="s">
        <v>37</v>
      </c>
      <c r="C33" s="32" t="s">
        <v>214</v>
      </c>
      <c r="D33" s="32" t="s">
        <v>216</v>
      </c>
      <c r="E33" s="34">
        <v>140</v>
      </c>
      <c r="F33" s="32">
        <v>180</v>
      </c>
      <c r="G33" s="33">
        <f>F33*'[3]2013 Floratech Budget'!I10</f>
        <v>71820</v>
      </c>
    </row>
    <row r="34" spans="2:7" ht="15" customHeight="1">
      <c r="B34" s="31" t="s">
        <v>37</v>
      </c>
      <c r="C34" s="32" t="s">
        <v>73</v>
      </c>
      <c r="D34" s="32" t="s">
        <v>218</v>
      </c>
      <c r="E34" s="34">
        <v>10</v>
      </c>
      <c r="F34" s="32">
        <v>30</v>
      </c>
      <c r="G34" s="33">
        <f>F34*'[3]2013 Floratech Budget'!I15</f>
        <v>7800</v>
      </c>
    </row>
    <row r="35" spans="2:7" ht="15" customHeight="1">
      <c r="B35" s="31" t="s">
        <v>37</v>
      </c>
      <c r="C35" s="32" t="s">
        <v>221</v>
      </c>
      <c r="D35" s="32" t="s">
        <v>219</v>
      </c>
      <c r="E35" s="34">
        <v>0</v>
      </c>
      <c r="F35" s="32">
        <v>10</v>
      </c>
      <c r="G35" s="33">
        <f>F35*'[3]2013 Floratech Budget'!I17</f>
        <v>4500</v>
      </c>
    </row>
    <row r="36" spans="2:7" ht="15" customHeight="1">
      <c r="B36" s="17" t="s">
        <v>37</v>
      </c>
      <c r="C36" s="17" t="s">
        <v>73</v>
      </c>
      <c r="D36" s="17" t="s">
        <v>254</v>
      </c>
      <c r="E36" s="55">
        <v>25</v>
      </c>
      <c r="F36" s="19">
        <v>25</v>
      </c>
      <c r="G36" s="75">
        <v>2000</v>
      </c>
    </row>
    <row r="37" spans="2:7" ht="15" customHeight="1">
      <c r="B37" s="17" t="s">
        <v>37</v>
      </c>
      <c r="C37" s="17" t="s">
        <v>38</v>
      </c>
      <c r="D37" s="17" t="s">
        <v>275</v>
      </c>
      <c r="E37" s="55">
        <f>SUM([2]Sheet1!I74:J74)</f>
        <v>40</v>
      </c>
      <c r="F37" s="19">
        <v>40</v>
      </c>
      <c r="G37" s="75">
        <v>2200</v>
      </c>
    </row>
    <row r="38" spans="2:7" ht="15" customHeight="1">
      <c r="B38" s="17" t="s">
        <v>37</v>
      </c>
      <c r="C38" s="17" t="s">
        <v>73</v>
      </c>
      <c r="D38" s="17" t="s">
        <v>286</v>
      </c>
      <c r="E38" s="55">
        <f>SUM([2]Sheet1!I87:J87)</f>
        <v>0</v>
      </c>
      <c r="F38" s="19">
        <v>0</v>
      </c>
      <c r="G38" s="75">
        <v>0</v>
      </c>
    </row>
    <row r="39" spans="2:7" ht="15" customHeight="1">
      <c r="B39" s="17" t="s">
        <v>37</v>
      </c>
      <c r="C39" s="17" t="s">
        <v>147</v>
      </c>
      <c r="D39" s="17" t="s">
        <v>291</v>
      </c>
      <c r="E39" s="55">
        <f>SUM([2]Sheet1!I98:J98)</f>
        <v>0</v>
      </c>
      <c r="F39" s="19">
        <v>175</v>
      </c>
      <c r="G39" s="75">
        <v>28750</v>
      </c>
    </row>
    <row r="40" spans="2:7" ht="15" customHeight="1">
      <c r="B40" s="17" t="s">
        <v>37</v>
      </c>
      <c r="C40" s="17" t="s">
        <v>147</v>
      </c>
      <c r="D40" s="17" t="s">
        <v>292</v>
      </c>
      <c r="E40" s="55">
        <f>SUM([2]Sheet1!I99:J99)</f>
        <v>25</v>
      </c>
      <c r="F40" s="19">
        <v>0</v>
      </c>
      <c r="G40" s="75">
        <v>0</v>
      </c>
    </row>
    <row r="41" spans="2:7" ht="15" customHeight="1">
      <c r="B41" s="17" t="s">
        <v>37</v>
      </c>
      <c r="C41" s="17" t="s">
        <v>39</v>
      </c>
      <c r="D41" s="17" t="s">
        <v>299</v>
      </c>
      <c r="E41" s="55">
        <f>SUM([2]Sheet1!I113:J113)</f>
        <v>675</v>
      </c>
      <c r="F41" s="19">
        <v>700</v>
      </c>
      <c r="G41" s="75">
        <v>45500</v>
      </c>
    </row>
    <row r="42" spans="2:7" ht="15" customHeight="1">
      <c r="B42" s="17" t="s">
        <v>37</v>
      </c>
      <c r="C42" s="17" t="s">
        <v>200</v>
      </c>
      <c r="D42" s="17" t="s">
        <v>299</v>
      </c>
      <c r="E42" s="55">
        <f>SUM([2]Sheet1!I122:J122)</f>
        <v>0</v>
      </c>
      <c r="F42" s="19">
        <v>25</v>
      </c>
      <c r="G42" s="75">
        <v>6700</v>
      </c>
    </row>
    <row r="43" spans="2:7" ht="15" customHeight="1">
      <c r="B43" s="17" t="s">
        <v>37</v>
      </c>
      <c r="C43" s="17" t="s">
        <v>147</v>
      </c>
      <c r="D43" s="17" t="s">
        <v>299</v>
      </c>
      <c r="E43" s="55">
        <f>SUM([2]Sheet1!I133:J133)</f>
        <v>0</v>
      </c>
      <c r="F43" s="19">
        <v>25</v>
      </c>
      <c r="G43" s="75">
        <v>6625</v>
      </c>
    </row>
    <row r="44" spans="2:7" ht="15" customHeight="1">
      <c r="B44" s="17" t="s">
        <v>37</v>
      </c>
      <c r="C44" s="17" t="s">
        <v>200</v>
      </c>
      <c r="D44" s="17" t="s">
        <v>316</v>
      </c>
      <c r="E44" s="55">
        <f>SUM([2]Sheet1!I162:J162)</f>
        <v>75</v>
      </c>
      <c r="F44" s="19">
        <v>75</v>
      </c>
      <c r="G44" s="75">
        <v>6500</v>
      </c>
    </row>
    <row r="45" spans="2:7" ht="15" customHeight="1">
      <c r="B45" s="17" t="s">
        <v>37</v>
      </c>
      <c r="C45" s="17" t="s">
        <v>147</v>
      </c>
      <c r="D45" s="17" t="s">
        <v>316</v>
      </c>
      <c r="E45" s="55">
        <f>SUM([2]Sheet1!I170:J170)</f>
        <v>25</v>
      </c>
      <c r="F45" s="19">
        <v>25</v>
      </c>
      <c r="G45" s="75">
        <v>2375</v>
      </c>
    </row>
    <row r="46" spans="2:7" ht="15" customHeight="1">
      <c r="B46" s="17" t="s">
        <v>37</v>
      </c>
      <c r="C46" s="17" t="s">
        <v>147</v>
      </c>
      <c r="D46" s="17" t="s">
        <v>325</v>
      </c>
      <c r="E46" s="55">
        <f>SUM([2]Sheet1!I181:J181)</f>
        <v>0</v>
      </c>
      <c r="F46" s="19">
        <v>25</v>
      </c>
      <c r="G46" s="75">
        <v>1750</v>
      </c>
    </row>
    <row r="47" spans="2:7" ht="15" customHeight="1">
      <c r="B47" s="17" t="s">
        <v>37</v>
      </c>
      <c r="C47" s="17" t="s">
        <v>39</v>
      </c>
      <c r="D47" s="17" t="s">
        <v>329</v>
      </c>
      <c r="E47" s="55">
        <f>SUM([2]Sheet1!I184:J184)</f>
        <v>0</v>
      </c>
      <c r="F47" s="19">
        <v>150</v>
      </c>
      <c r="G47" s="75">
        <v>18300</v>
      </c>
    </row>
    <row r="48" spans="2:7" ht="15" customHeight="1">
      <c r="B48" s="17" t="s">
        <v>37</v>
      </c>
      <c r="C48" s="17" t="s">
        <v>331</v>
      </c>
      <c r="D48" s="93" t="s">
        <v>330</v>
      </c>
      <c r="E48" s="55">
        <f>SUM([2]Sheet1!I190:J190)</f>
        <v>0</v>
      </c>
      <c r="F48" s="19">
        <v>100</v>
      </c>
      <c r="G48" s="75">
        <v>19200</v>
      </c>
    </row>
    <row r="49" spans="2:7" ht="15" customHeight="1">
      <c r="B49" s="17" t="s">
        <v>37</v>
      </c>
      <c r="C49" s="17" t="s">
        <v>200</v>
      </c>
      <c r="D49" s="17" t="s">
        <v>336</v>
      </c>
      <c r="E49" s="55">
        <v>5</v>
      </c>
      <c r="F49" s="19">
        <v>5</v>
      </c>
      <c r="G49" s="75">
        <v>1275</v>
      </c>
    </row>
    <row r="50" spans="2:7" ht="15" customHeight="1">
      <c r="B50" s="17" t="s">
        <v>37</v>
      </c>
      <c r="C50" s="17" t="s">
        <v>39</v>
      </c>
      <c r="D50" s="17" t="s">
        <v>358</v>
      </c>
      <c r="E50" s="55">
        <f>SUM([2]Sheet1!I264:J264)</f>
        <v>0</v>
      </c>
      <c r="F50" s="19">
        <v>10</v>
      </c>
      <c r="G50" s="75">
        <v>3700</v>
      </c>
    </row>
    <row r="51" spans="2:7" ht="15" customHeight="1">
      <c r="B51" s="17" t="s">
        <v>37</v>
      </c>
      <c r="C51" s="17" t="s">
        <v>39</v>
      </c>
      <c r="D51" s="17" t="s">
        <v>456</v>
      </c>
      <c r="E51" s="55">
        <v>0</v>
      </c>
      <c r="F51" s="19">
        <v>25</v>
      </c>
      <c r="G51" s="75">
        <v>4100</v>
      </c>
    </row>
    <row r="52" spans="2:7" ht="15" customHeight="1">
      <c r="B52" s="17" t="s">
        <v>37</v>
      </c>
      <c r="C52" s="17" t="s">
        <v>200</v>
      </c>
      <c r="D52" s="17" t="s">
        <v>360</v>
      </c>
      <c r="E52" s="55">
        <f>SUM([2]Sheet1!I279:J279)</f>
        <v>40</v>
      </c>
      <c r="F52" s="19">
        <v>50</v>
      </c>
      <c r="G52" s="75">
        <v>7600</v>
      </c>
    </row>
    <row r="53" spans="2:7" ht="15" customHeight="1">
      <c r="B53" s="17" t="s">
        <v>37</v>
      </c>
      <c r="C53" s="17" t="s">
        <v>147</v>
      </c>
      <c r="D53" s="17" t="s">
        <v>360</v>
      </c>
      <c r="E53" s="55">
        <f>SUM([2]Sheet1!I284:J284)</f>
        <v>5</v>
      </c>
      <c r="F53" s="19">
        <v>10</v>
      </c>
      <c r="G53" s="75">
        <v>1680</v>
      </c>
    </row>
    <row r="54" spans="2:7" ht="15" customHeight="1">
      <c r="B54" s="17" t="s">
        <v>37</v>
      </c>
      <c r="C54" s="17" t="s">
        <v>39</v>
      </c>
      <c r="D54" s="17" t="s">
        <v>383</v>
      </c>
      <c r="E54" s="55">
        <f>SUM([2]Sheet1!I324:J324)</f>
        <v>0</v>
      </c>
      <c r="F54" s="19">
        <v>45</v>
      </c>
      <c r="G54" s="75">
        <v>35100</v>
      </c>
    </row>
    <row r="55" spans="2:7">
      <c r="E55" t="s">
        <v>472</v>
      </c>
      <c r="G55" s="94">
        <f>SUM(G4:G54)</f>
        <v>1079956.6000000001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42"/>
  <sheetViews>
    <sheetView topLeftCell="A16" workbookViewId="0">
      <selection activeCell="I35" sqref="I35"/>
    </sheetView>
  </sheetViews>
  <sheetFormatPr defaultRowHeight="15"/>
  <cols>
    <col min="3" max="3" width="20.7109375" customWidth="1"/>
    <col min="4" max="4" width="26" customWidth="1"/>
    <col min="7" max="7" width="16.140625" customWidth="1"/>
  </cols>
  <sheetData>
    <row r="1" spans="1:7" s="154" customFormat="1" ht="15" customHeight="1">
      <c r="B1" s="154" t="s">
        <v>473</v>
      </c>
    </row>
    <row r="3" spans="1:7">
      <c r="A3" s="163" t="s">
        <v>0</v>
      </c>
      <c r="B3" s="159" t="s">
        <v>43</v>
      </c>
      <c r="C3" s="98" t="s">
        <v>324</v>
      </c>
      <c r="D3" s="98" t="s">
        <v>316</v>
      </c>
      <c r="E3" s="102">
        <f>SUM([2]Sheet1!I176:J176)</f>
        <v>25</v>
      </c>
      <c r="F3" s="103">
        <v>25</v>
      </c>
      <c r="G3" s="104">
        <v>2575</v>
      </c>
    </row>
    <row r="4" spans="1:7">
      <c r="A4" s="163" t="s">
        <v>0</v>
      </c>
      <c r="B4" s="158" t="s">
        <v>43</v>
      </c>
      <c r="C4" s="96" t="s">
        <v>49</v>
      </c>
      <c r="D4" s="105" t="s">
        <v>21</v>
      </c>
      <c r="E4" s="106">
        <f>[1]Kobo!K51*[1]Kobo!L51</f>
        <v>0</v>
      </c>
      <c r="F4" s="107">
        <v>5</v>
      </c>
      <c r="G4" s="108">
        <f>F4*[1]Kobo!L51</f>
        <v>1850</v>
      </c>
    </row>
    <row r="5" spans="1:7">
      <c r="A5" s="163" t="s">
        <v>0</v>
      </c>
      <c r="B5" s="158" t="s">
        <v>43</v>
      </c>
      <c r="C5" s="96" t="s">
        <v>49</v>
      </c>
      <c r="D5" s="105" t="s">
        <v>11</v>
      </c>
      <c r="E5" s="106">
        <f>[1]Kobo!K52*[1]Kobo!L52</f>
        <v>0</v>
      </c>
      <c r="F5" s="107">
        <v>5</v>
      </c>
      <c r="G5" s="108">
        <f>F5*[1]Kobo!L52</f>
        <v>1500</v>
      </c>
    </row>
    <row r="6" spans="1:7" ht="15" customHeight="1">
      <c r="A6" s="163" t="s">
        <v>0</v>
      </c>
      <c r="B6" s="158" t="s">
        <v>43</v>
      </c>
      <c r="C6" s="96" t="s">
        <v>49</v>
      </c>
      <c r="D6" s="105" t="s">
        <v>8</v>
      </c>
      <c r="E6" s="106">
        <f>[1]Kobo!K53*[1]Kobo!L53</f>
        <v>0</v>
      </c>
      <c r="F6" s="107">
        <v>5</v>
      </c>
      <c r="G6" s="108">
        <f>F6*[1]Kobo!L53</f>
        <v>3450</v>
      </c>
    </row>
    <row r="7" spans="1:7" ht="15" customHeight="1">
      <c r="A7" s="163" t="s">
        <v>0</v>
      </c>
      <c r="B7" s="159" t="s">
        <v>43</v>
      </c>
      <c r="C7" s="98" t="s">
        <v>49</v>
      </c>
      <c r="D7" s="98" t="s">
        <v>259</v>
      </c>
      <c r="E7" s="102">
        <f>SUM([2]Sheet1!I42:J42)</f>
        <v>0</v>
      </c>
      <c r="F7" s="103">
        <v>0</v>
      </c>
      <c r="G7" s="104">
        <v>0</v>
      </c>
    </row>
    <row r="8" spans="1:7" ht="15" customHeight="1">
      <c r="A8" s="163" t="s">
        <v>0</v>
      </c>
      <c r="B8" s="159" t="s">
        <v>43</v>
      </c>
      <c r="C8" s="98" t="s">
        <v>49</v>
      </c>
      <c r="D8" s="98" t="s">
        <v>271</v>
      </c>
      <c r="E8" s="102">
        <f>SUM([2]Sheet1!I66:J66)</f>
        <v>0</v>
      </c>
      <c r="F8" s="103">
        <v>25</v>
      </c>
      <c r="G8" s="104">
        <v>1975</v>
      </c>
    </row>
    <row r="9" spans="1:7" ht="15" customHeight="1">
      <c r="A9" s="163" t="s">
        <v>0</v>
      </c>
      <c r="B9" s="159" t="s">
        <v>43</v>
      </c>
      <c r="C9" s="98" t="s">
        <v>49</v>
      </c>
      <c r="D9" s="98" t="s">
        <v>281</v>
      </c>
      <c r="E9" s="102">
        <f>SUM([2]Sheet1!I80:J80)</f>
        <v>0</v>
      </c>
      <c r="F9" s="103">
        <v>0</v>
      </c>
      <c r="G9" s="104">
        <v>0</v>
      </c>
    </row>
    <row r="10" spans="1:7" ht="15" customHeight="1">
      <c r="A10" s="163" t="s">
        <v>0</v>
      </c>
      <c r="B10" s="159" t="s">
        <v>43</v>
      </c>
      <c r="C10" s="98" t="s">
        <v>49</v>
      </c>
      <c r="D10" s="98" t="s">
        <v>316</v>
      </c>
      <c r="E10" s="102">
        <f>SUM([2]Sheet1!I154:J154)</f>
        <v>0</v>
      </c>
      <c r="F10" s="103">
        <v>25</v>
      </c>
      <c r="G10" s="104">
        <v>2575</v>
      </c>
    </row>
    <row r="11" spans="1:7" ht="15" customHeight="1">
      <c r="A11" s="163" t="s">
        <v>0</v>
      </c>
      <c r="B11" s="159" t="s">
        <v>43</v>
      </c>
      <c r="C11" s="98" t="s">
        <v>49</v>
      </c>
      <c r="D11" s="98" t="s">
        <v>330</v>
      </c>
      <c r="E11" s="102">
        <f>SUM([2]Sheet1!I191:J191)</f>
        <v>0</v>
      </c>
      <c r="F11" s="103">
        <v>20</v>
      </c>
      <c r="G11" s="104">
        <v>3400</v>
      </c>
    </row>
    <row r="12" spans="1:7" ht="15" customHeight="1">
      <c r="A12" s="163" t="s">
        <v>0</v>
      </c>
      <c r="B12" s="159" t="s">
        <v>43</v>
      </c>
      <c r="C12" s="98" t="s">
        <v>49</v>
      </c>
      <c r="D12" s="98" t="s">
        <v>360</v>
      </c>
      <c r="E12" s="102">
        <f>SUM([2]Sheet1!I266:J266)</f>
        <v>5</v>
      </c>
      <c r="F12" s="103">
        <v>5</v>
      </c>
      <c r="G12" s="104">
        <v>750</v>
      </c>
    </row>
    <row r="13" spans="1:7" ht="15" customHeight="1">
      <c r="A13" s="163" t="s">
        <v>0</v>
      </c>
      <c r="B13" s="159" t="s">
        <v>43</v>
      </c>
      <c r="C13" s="98" t="s">
        <v>321</v>
      </c>
      <c r="D13" s="98" t="s">
        <v>316</v>
      </c>
      <c r="E13" s="102">
        <f>SUM([2]Sheet1!I172:J172)</f>
        <v>0</v>
      </c>
      <c r="F13" s="103">
        <v>50</v>
      </c>
      <c r="G13" s="104">
        <v>5150</v>
      </c>
    </row>
    <row r="14" spans="1:7" ht="15" customHeight="1">
      <c r="A14" s="163" t="s">
        <v>0</v>
      </c>
      <c r="B14" s="164" t="s">
        <v>43</v>
      </c>
      <c r="C14" s="99" t="s">
        <v>438</v>
      </c>
      <c r="D14" s="100" t="s">
        <v>439</v>
      </c>
      <c r="E14" s="100">
        <v>0</v>
      </c>
      <c r="F14" s="100">
        <v>18.143999999999998</v>
      </c>
      <c r="G14" s="101">
        <v>1784.28</v>
      </c>
    </row>
    <row r="15" spans="1:7" ht="15" customHeight="1">
      <c r="A15" s="163" t="s">
        <v>0</v>
      </c>
      <c r="B15" s="159" t="s">
        <v>43</v>
      </c>
      <c r="C15" s="98" t="s">
        <v>277</v>
      </c>
      <c r="D15" s="98" t="s">
        <v>316</v>
      </c>
      <c r="E15" s="102">
        <f>SUM([2]Sheet1!I160:J160)</f>
        <v>125</v>
      </c>
      <c r="F15" s="103">
        <v>125</v>
      </c>
      <c r="G15" s="104">
        <v>12875</v>
      </c>
    </row>
    <row r="16" spans="1:7" ht="15" customHeight="1">
      <c r="A16" s="163" t="s">
        <v>0</v>
      </c>
      <c r="B16" s="159" t="s">
        <v>43</v>
      </c>
      <c r="C16" s="98" t="s">
        <v>277</v>
      </c>
      <c r="D16" s="98" t="s">
        <v>330</v>
      </c>
      <c r="E16" s="102">
        <f>SUM([2]Sheet1!I188:J188)</f>
        <v>0</v>
      </c>
      <c r="F16" s="103">
        <v>0</v>
      </c>
      <c r="G16" s="104">
        <v>0</v>
      </c>
    </row>
    <row r="17" spans="1:7" ht="15" customHeight="1">
      <c r="A17" s="163" t="s">
        <v>0</v>
      </c>
      <c r="B17" s="164" t="s">
        <v>43</v>
      </c>
      <c r="C17" s="99" t="s">
        <v>444</v>
      </c>
      <c r="D17" s="100" t="s">
        <v>432</v>
      </c>
      <c r="E17" s="100">
        <v>0</v>
      </c>
      <c r="F17" s="100">
        <v>18.143999999999998</v>
      </c>
      <c r="G17" s="101">
        <v>1723.68</v>
      </c>
    </row>
    <row r="18" spans="1:7" ht="15" customHeight="1">
      <c r="A18" s="163" t="s">
        <v>0</v>
      </c>
      <c r="B18" s="159" t="s">
        <v>43</v>
      </c>
      <c r="C18" s="98" t="s">
        <v>260</v>
      </c>
      <c r="D18" s="98" t="s">
        <v>261</v>
      </c>
      <c r="E18" s="102">
        <v>0</v>
      </c>
      <c r="F18" s="103">
        <v>0</v>
      </c>
      <c r="G18" s="104">
        <v>0</v>
      </c>
    </row>
    <row r="19" spans="1:7" ht="15" customHeight="1">
      <c r="A19" s="163" t="s">
        <v>0</v>
      </c>
      <c r="B19" s="159" t="s">
        <v>43</v>
      </c>
      <c r="C19" s="98" t="s">
        <v>260</v>
      </c>
      <c r="D19" s="98" t="s">
        <v>379</v>
      </c>
      <c r="E19" s="102">
        <f>SUM([2]Sheet1!I317:J317)</f>
        <v>160</v>
      </c>
      <c r="F19" s="103">
        <v>200</v>
      </c>
      <c r="G19" s="104">
        <v>15600</v>
      </c>
    </row>
    <row r="20" spans="1:7" ht="15" customHeight="1">
      <c r="A20" s="163" t="s">
        <v>0</v>
      </c>
      <c r="B20" s="159" t="s">
        <v>43</v>
      </c>
      <c r="C20" s="98" t="s">
        <v>260</v>
      </c>
      <c r="D20" s="98" t="s">
        <v>382</v>
      </c>
      <c r="E20" s="102">
        <f>SUM([2]Sheet1!I323:J323)</f>
        <v>160</v>
      </c>
      <c r="F20" s="103">
        <v>200</v>
      </c>
      <c r="G20" s="104">
        <v>15800</v>
      </c>
    </row>
    <row r="21" spans="1:7" ht="15" customHeight="1">
      <c r="A21" s="163" t="s">
        <v>0</v>
      </c>
      <c r="B21" s="158" t="s">
        <v>43</v>
      </c>
      <c r="C21" s="96" t="s">
        <v>97</v>
      </c>
      <c r="D21" s="96" t="s">
        <v>96</v>
      </c>
      <c r="E21" s="106">
        <v>0</v>
      </c>
      <c r="F21" s="106">
        <v>2</v>
      </c>
      <c r="G21" s="109">
        <v>1600</v>
      </c>
    </row>
    <row r="22" spans="1:7" ht="15" customHeight="1">
      <c r="A22" s="163" t="s">
        <v>0</v>
      </c>
      <c r="B22" s="158" t="s">
        <v>43</v>
      </c>
      <c r="C22" s="96" t="s">
        <v>97</v>
      </c>
      <c r="D22" s="96" t="s">
        <v>98</v>
      </c>
      <c r="E22" s="106">
        <v>0</v>
      </c>
      <c r="F22" s="106">
        <v>2</v>
      </c>
      <c r="G22" s="109">
        <v>1860</v>
      </c>
    </row>
    <row r="23" spans="1:7" ht="15" customHeight="1">
      <c r="A23" s="163" t="s">
        <v>0</v>
      </c>
      <c r="B23" s="164" t="s">
        <v>43</v>
      </c>
      <c r="C23" s="99" t="s">
        <v>443</v>
      </c>
      <c r="D23" s="100" t="s">
        <v>430</v>
      </c>
      <c r="E23" s="100">
        <v>0</v>
      </c>
      <c r="F23" s="100">
        <v>18.143999999999998</v>
      </c>
      <c r="G23" s="101">
        <v>3633.31</v>
      </c>
    </row>
    <row r="24" spans="1:7" ht="15" customHeight="1">
      <c r="A24" s="163" t="s">
        <v>0</v>
      </c>
      <c r="B24" s="159" t="s">
        <v>43</v>
      </c>
      <c r="C24" s="98" t="s">
        <v>244</v>
      </c>
      <c r="D24" s="98" t="s">
        <v>243</v>
      </c>
      <c r="E24" s="102">
        <v>25</v>
      </c>
      <c r="F24" s="103">
        <v>25</v>
      </c>
      <c r="G24" s="104">
        <v>2075</v>
      </c>
    </row>
    <row r="25" spans="1:7" ht="15" customHeight="1">
      <c r="A25" s="163" t="s">
        <v>0</v>
      </c>
      <c r="B25" s="159" t="s">
        <v>43</v>
      </c>
      <c r="C25" s="98" t="s">
        <v>244</v>
      </c>
      <c r="D25" s="98" t="s">
        <v>282</v>
      </c>
      <c r="E25" s="102">
        <f>SUM([2]Sheet1!I83:J83)</f>
        <v>25</v>
      </c>
      <c r="F25" s="103">
        <v>25</v>
      </c>
      <c r="G25" s="104">
        <v>2075</v>
      </c>
    </row>
    <row r="26" spans="1:7" ht="15" customHeight="1">
      <c r="A26" s="163" t="s">
        <v>0</v>
      </c>
      <c r="B26" s="159" t="s">
        <v>43</v>
      </c>
      <c r="C26" s="98" t="s">
        <v>244</v>
      </c>
      <c r="D26" s="98" t="s">
        <v>291</v>
      </c>
      <c r="E26" s="102">
        <f>SUM([2]Sheet1!I95:J95)</f>
        <v>0</v>
      </c>
      <c r="F26" s="103">
        <v>5</v>
      </c>
      <c r="G26" s="104">
        <v>910</v>
      </c>
    </row>
    <row r="27" spans="1:7" ht="15" customHeight="1">
      <c r="A27" s="163" t="s">
        <v>0</v>
      </c>
      <c r="B27" s="159" t="s">
        <v>43</v>
      </c>
      <c r="C27" s="98" t="s">
        <v>244</v>
      </c>
      <c r="D27" s="98" t="s">
        <v>299</v>
      </c>
      <c r="E27" s="102">
        <f>SUM([2]Sheet1!I125:J125)</f>
        <v>350</v>
      </c>
      <c r="F27" s="103">
        <v>375</v>
      </c>
      <c r="G27" s="104">
        <v>21750</v>
      </c>
    </row>
    <row r="28" spans="1:7" ht="15" customHeight="1">
      <c r="A28" s="163" t="s">
        <v>0</v>
      </c>
      <c r="B28" s="159" t="s">
        <v>43</v>
      </c>
      <c r="C28" s="98" t="s">
        <v>244</v>
      </c>
      <c r="D28" s="98" t="s">
        <v>360</v>
      </c>
      <c r="E28" s="102">
        <f>SUM([2]Sheet1!I274:J274)</f>
        <v>75</v>
      </c>
      <c r="F28" s="103">
        <v>75</v>
      </c>
      <c r="G28" s="104">
        <v>11250</v>
      </c>
    </row>
    <row r="29" spans="1:7" ht="15" customHeight="1">
      <c r="A29" s="163" t="s">
        <v>0</v>
      </c>
      <c r="B29" s="159" t="s">
        <v>43</v>
      </c>
      <c r="C29" s="98" t="s">
        <v>220</v>
      </c>
      <c r="D29" s="98" t="s">
        <v>284</v>
      </c>
      <c r="E29" s="102">
        <f>SUM([2]Sheet1!I85:J85)</f>
        <v>25</v>
      </c>
      <c r="F29" s="103">
        <v>0</v>
      </c>
      <c r="G29" s="104">
        <v>0</v>
      </c>
    </row>
    <row r="30" spans="1:7" ht="15" customHeight="1">
      <c r="A30" s="163" t="s">
        <v>0</v>
      </c>
      <c r="B30" s="158" t="s">
        <v>43</v>
      </c>
      <c r="C30" s="97" t="s">
        <v>220</v>
      </c>
      <c r="D30" s="97" t="s">
        <v>217</v>
      </c>
      <c r="E30" s="110">
        <v>20</v>
      </c>
      <c r="F30" s="97">
        <v>30</v>
      </c>
      <c r="G30" s="111">
        <f>F30*'[3]2013 Floratech Budget'!I14</f>
        <v>15240</v>
      </c>
    </row>
    <row r="31" spans="1:7" ht="15" customHeight="1">
      <c r="A31" s="163" t="s">
        <v>0</v>
      </c>
      <c r="B31" s="161" t="s">
        <v>43</v>
      </c>
      <c r="C31" s="97" t="s">
        <v>220</v>
      </c>
      <c r="D31" s="97" t="s">
        <v>232</v>
      </c>
      <c r="E31" s="110">
        <v>0</v>
      </c>
      <c r="F31" s="97">
        <v>10</v>
      </c>
      <c r="G31" s="111">
        <f>F31*'[3]2013 Floratech Budget'!I36</f>
        <v>2300</v>
      </c>
    </row>
    <row r="32" spans="1:7" ht="15" customHeight="1">
      <c r="A32" s="163" t="s">
        <v>0</v>
      </c>
      <c r="B32" s="159" t="s">
        <v>43</v>
      </c>
      <c r="C32" s="98" t="s">
        <v>220</v>
      </c>
      <c r="D32" s="98" t="s">
        <v>245</v>
      </c>
      <c r="E32" s="102">
        <f>SUM([2]Sheet1!I21:J21)</f>
        <v>25</v>
      </c>
      <c r="F32" s="103">
        <v>25</v>
      </c>
      <c r="G32" s="104">
        <v>2150</v>
      </c>
    </row>
    <row r="33" spans="1:7" ht="15" customHeight="1">
      <c r="A33" s="163" t="s">
        <v>0</v>
      </c>
      <c r="B33" s="159" t="s">
        <v>43</v>
      </c>
      <c r="C33" s="98" t="s">
        <v>220</v>
      </c>
      <c r="D33" s="98" t="s">
        <v>369</v>
      </c>
      <c r="E33" s="102">
        <f>SUM([2]Sheet1!I299:J299)</f>
        <v>25</v>
      </c>
      <c r="F33" s="103">
        <v>25</v>
      </c>
      <c r="G33" s="104">
        <v>3250</v>
      </c>
    </row>
    <row r="34" spans="1:7" ht="15" customHeight="1">
      <c r="A34" s="163" t="s">
        <v>0</v>
      </c>
      <c r="B34" s="164" t="s">
        <v>43</v>
      </c>
      <c r="C34" s="99" t="s">
        <v>220</v>
      </c>
      <c r="D34" s="100" t="s">
        <v>450</v>
      </c>
      <c r="E34" s="100">
        <v>0</v>
      </c>
      <c r="F34" s="100">
        <v>18.143999999999998</v>
      </c>
      <c r="G34" s="101">
        <v>1451.52</v>
      </c>
    </row>
    <row r="35" spans="1:7" ht="15" customHeight="1">
      <c r="A35" s="163" t="s">
        <v>0</v>
      </c>
      <c r="B35" s="164" t="s">
        <v>43</v>
      </c>
      <c r="C35" s="99" t="s">
        <v>220</v>
      </c>
      <c r="D35" s="100" t="s">
        <v>451</v>
      </c>
      <c r="E35" s="100">
        <v>0</v>
      </c>
      <c r="F35" s="100">
        <v>18.143999999999998</v>
      </c>
      <c r="G35" s="101">
        <v>1451.52</v>
      </c>
    </row>
    <row r="36" spans="1:7" ht="15" customHeight="1">
      <c r="A36" s="163" t="s">
        <v>0</v>
      </c>
      <c r="B36" s="164" t="s">
        <v>43</v>
      </c>
      <c r="C36" s="99" t="s">
        <v>220</v>
      </c>
      <c r="D36" s="100" t="s">
        <v>452</v>
      </c>
      <c r="E36" s="100">
        <v>0</v>
      </c>
      <c r="F36" s="100">
        <v>15.875999999999999</v>
      </c>
      <c r="G36" s="101">
        <v>1267.7</v>
      </c>
    </row>
    <row r="37" spans="1:7" ht="15" customHeight="1">
      <c r="B37" s="99"/>
      <c r="C37" s="99"/>
      <c r="D37" s="100"/>
      <c r="E37" s="100"/>
      <c r="F37" s="100"/>
      <c r="G37" s="112">
        <f>SUM(G3:G36)</f>
        <v>143272.00999999998</v>
      </c>
    </row>
    <row r="38" spans="1:7" ht="15" customHeight="1">
      <c r="B38" s="99"/>
      <c r="C38" s="155"/>
      <c r="D38" s="100"/>
      <c r="E38" s="100"/>
      <c r="F38" s="156"/>
      <c r="G38" s="112"/>
    </row>
    <row r="39" spans="1:7" ht="15" customHeight="1">
      <c r="B39" s="81"/>
      <c r="C39" s="152" t="s">
        <v>465</v>
      </c>
      <c r="D39" s="81" t="s">
        <v>466</v>
      </c>
      <c r="E39" s="81" t="s">
        <v>467</v>
      </c>
      <c r="F39" s="146" t="s">
        <v>468</v>
      </c>
      <c r="G39" s="81" t="s">
        <v>469</v>
      </c>
    </row>
    <row r="40" spans="1:7" ht="15" customHeight="1">
      <c r="B40" s="17" t="s">
        <v>43</v>
      </c>
      <c r="C40" s="17" t="s">
        <v>85</v>
      </c>
      <c r="D40" s="17" t="s">
        <v>342</v>
      </c>
      <c r="E40" s="55">
        <f ca="1">SUM(E40:E40)</f>
        <v>0</v>
      </c>
      <c r="F40" s="19">
        <v>5</v>
      </c>
      <c r="G40" s="75">
        <v>10000</v>
      </c>
    </row>
    <row r="41" spans="1:7" ht="15" customHeight="1">
      <c r="B41" s="3" t="s">
        <v>43</v>
      </c>
      <c r="C41" s="3" t="s">
        <v>44</v>
      </c>
      <c r="D41" s="45" t="s">
        <v>45</v>
      </c>
      <c r="E41" s="16">
        <v>5</v>
      </c>
      <c r="F41" s="47">
        <v>5</v>
      </c>
      <c r="G41" s="46">
        <f>F41*[1]Kobo!L48</f>
        <v>2535</v>
      </c>
    </row>
    <row r="42" spans="1:7" ht="15" customHeight="1">
      <c r="B42" s="3" t="s">
        <v>43</v>
      </c>
      <c r="C42" s="3" t="s">
        <v>44</v>
      </c>
      <c r="D42" s="45" t="s">
        <v>46</v>
      </c>
      <c r="E42" s="16">
        <f>[1]Kobo!K49*[1]Kobo!L49</f>
        <v>0</v>
      </c>
      <c r="F42" s="47">
        <v>0</v>
      </c>
      <c r="G42" s="46">
        <f>F42*[1]Kobo!L49</f>
        <v>0</v>
      </c>
    </row>
    <row r="43" spans="1:7" ht="15" customHeight="1">
      <c r="B43" s="3" t="s">
        <v>43</v>
      </c>
      <c r="C43" s="3" t="s">
        <v>47</v>
      </c>
      <c r="D43" s="45" t="s">
        <v>48</v>
      </c>
      <c r="E43" s="16">
        <f>[1]Kobo!K50*[1]Kobo!L50</f>
        <v>0</v>
      </c>
      <c r="F43" s="47">
        <v>25</v>
      </c>
      <c r="G43" s="46">
        <f>F43*[1]Kobo!L50</f>
        <v>5250</v>
      </c>
    </row>
    <row r="44" spans="1:7" ht="15" customHeight="1">
      <c r="B44" s="3" t="s">
        <v>43</v>
      </c>
      <c r="C44" s="3" t="s">
        <v>44</v>
      </c>
      <c r="D44" s="45" t="s">
        <v>50</v>
      </c>
      <c r="E44" s="16">
        <v>10</v>
      </c>
      <c r="F44" s="47">
        <v>10</v>
      </c>
      <c r="G44" s="46">
        <f>F44*[1]Kobo!L54</f>
        <v>4000</v>
      </c>
    </row>
    <row r="45" spans="1:7" ht="15" customHeight="1">
      <c r="B45" s="3" t="s">
        <v>43</v>
      </c>
      <c r="C45" s="3" t="s">
        <v>51</v>
      </c>
      <c r="D45" s="45" t="s">
        <v>12</v>
      </c>
      <c r="E45" s="16">
        <f>[1]Kobo!K55*[1]Kobo!L55</f>
        <v>0</v>
      </c>
      <c r="F45" s="47">
        <v>5</v>
      </c>
      <c r="G45" s="46">
        <f>F45*[1]Kobo!L55</f>
        <v>1900</v>
      </c>
    </row>
    <row r="46" spans="1:7" ht="15" customHeight="1">
      <c r="B46" s="3" t="s">
        <v>43</v>
      </c>
      <c r="C46" s="3" t="s">
        <v>52</v>
      </c>
      <c r="D46" s="45" t="s">
        <v>11</v>
      </c>
      <c r="E46" s="16">
        <v>50</v>
      </c>
      <c r="F46" s="47">
        <v>25</v>
      </c>
      <c r="G46" s="46">
        <f>F46*[1]Kobo!L56</f>
        <v>4500</v>
      </c>
    </row>
    <row r="47" spans="1:7" ht="15" customHeight="1">
      <c r="B47" s="3" t="s">
        <v>43</v>
      </c>
      <c r="C47" s="3" t="s">
        <v>54</v>
      </c>
      <c r="D47" s="45" t="s">
        <v>32</v>
      </c>
      <c r="E47" s="16">
        <f>[1]Kobo!K58*[1]Kobo!L58</f>
        <v>0</v>
      </c>
      <c r="F47" s="47">
        <v>10</v>
      </c>
      <c r="G47" s="46">
        <f>F47*[1]Kobo!L58</f>
        <v>3000</v>
      </c>
    </row>
    <row r="48" spans="1:7" ht="15" customHeight="1">
      <c r="B48" s="3" t="s">
        <v>43</v>
      </c>
      <c r="C48" s="40" t="s">
        <v>55</v>
      </c>
      <c r="D48" s="45" t="s">
        <v>2</v>
      </c>
      <c r="E48" s="16">
        <v>35</v>
      </c>
      <c r="F48" s="45">
        <v>40</v>
      </c>
      <c r="G48" s="46">
        <f>F48*[1]Kobo!L59</f>
        <v>11200</v>
      </c>
    </row>
    <row r="49" spans="2:7" ht="15" customHeight="1">
      <c r="B49" s="3" t="s">
        <v>43</v>
      </c>
      <c r="C49" s="40" t="s">
        <v>55</v>
      </c>
      <c r="D49" s="45" t="s">
        <v>56</v>
      </c>
      <c r="E49" s="16">
        <v>10</v>
      </c>
      <c r="F49" s="45">
        <v>10</v>
      </c>
      <c r="G49" s="46">
        <f>F49*[1]Kobo!L60</f>
        <v>8000</v>
      </c>
    </row>
    <row r="50" spans="2:7" ht="15" customHeight="1">
      <c r="B50" s="3" t="s">
        <v>43</v>
      </c>
      <c r="C50" s="3" t="s">
        <v>55</v>
      </c>
      <c r="D50" s="45" t="s">
        <v>10</v>
      </c>
      <c r="E50" s="16">
        <f>[1]Kobo!K61*[1]Kobo!L61</f>
        <v>0</v>
      </c>
      <c r="F50" s="47">
        <v>10</v>
      </c>
      <c r="G50" s="46">
        <f>F50*[1]Kobo!L61</f>
        <v>4150</v>
      </c>
    </row>
    <row r="51" spans="2:7" ht="15" customHeight="1">
      <c r="B51" s="3" t="s">
        <v>43</v>
      </c>
      <c r="C51" s="3" t="s">
        <v>55</v>
      </c>
      <c r="D51" s="45" t="s">
        <v>28</v>
      </c>
      <c r="E51" s="16">
        <v>20</v>
      </c>
      <c r="F51" s="47">
        <v>20</v>
      </c>
      <c r="G51" s="46">
        <f>F51*[1]Kobo!L62</f>
        <v>1700</v>
      </c>
    </row>
    <row r="52" spans="2:7" ht="15" customHeight="1">
      <c r="B52" s="3" t="s">
        <v>43</v>
      </c>
      <c r="C52" s="3" t="s">
        <v>55</v>
      </c>
      <c r="D52" s="45" t="s">
        <v>25</v>
      </c>
      <c r="E52" s="16">
        <f>[1]Kobo!K63*[1]Kobo!L63</f>
        <v>0</v>
      </c>
      <c r="F52" s="47">
        <v>10</v>
      </c>
      <c r="G52" s="46">
        <f>F52*[1]Kobo!L63</f>
        <v>3500</v>
      </c>
    </row>
    <row r="53" spans="2:7" ht="15" customHeight="1">
      <c r="B53" s="3" t="s">
        <v>43</v>
      </c>
      <c r="C53" s="3" t="s">
        <v>55</v>
      </c>
      <c r="D53" s="45" t="s">
        <v>11</v>
      </c>
      <c r="E53" s="16">
        <f>[1]Kobo!K64*[1]Kobo!L64</f>
        <v>0</v>
      </c>
      <c r="F53" s="47">
        <v>10</v>
      </c>
      <c r="G53" s="46">
        <f>F53*[1]Kobo!L64</f>
        <v>3080</v>
      </c>
    </row>
    <row r="54" spans="2:7" ht="15" customHeight="1">
      <c r="B54" s="3" t="s">
        <v>43</v>
      </c>
      <c r="C54" s="3" t="s">
        <v>55</v>
      </c>
      <c r="D54" s="45" t="s">
        <v>35</v>
      </c>
      <c r="E54" s="16">
        <f>[1]Kobo!K65*[1]Kobo!L65</f>
        <v>0</v>
      </c>
      <c r="F54" s="47">
        <v>25</v>
      </c>
      <c r="G54" s="46">
        <f>F54*[1]Kobo!L65</f>
        <v>5000</v>
      </c>
    </row>
    <row r="55" spans="2:7" ht="15" customHeight="1">
      <c r="B55" s="3" t="s">
        <v>43</v>
      </c>
      <c r="C55" s="3" t="s">
        <v>57</v>
      </c>
      <c r="D55" s="45" t="s">
        <v>19</v>
      </c>
      <c r="E55" s="16">
        <f>[1]Kobo!K66*[1]Kobo!L66</f>
        <v>0</v>
      </c>
      <c r="F55" s="47">
        <v>10</v>
      </c>
      <c r="G55" s="46">
        <f>F55*[1]Kobo!L66</f>
        <v>6850</v>
      </c>
    </row>
    <row r="56" spans="2:7" ht="15" customHeight="1">
      <c r="B56" s="3" t="s">
        <v>43</v>
      </c>
      <c r="C56" s="3" t="s">
        <v>58</v>
      </c>
      <c r="D56" s="45" t="s">
        <v>59</v>
      </c>
      <c r="E56" s="16">
        <f>[1]Kobo!K67*[1]Kobo!L67</f>
        <v>0</v>
      </c>
      <c r="F56" s="47">
        <v>0</v>
      </c>
      <c r="G56" s="46">
        <f>F56*[1]Kobo!L67</f>
        <v>0</v>
      </c>
    </row>
    <row r="57" spans="2:7" ht="15" customHeight="1">
      <c r="B57" s="3" t="s">
        <v>43</v>
      </c>
      <c r="C57" s="3" t="s">
        <v>58</v>
      </c>
      <c r="D57" s="45" t="s">
        <v>25</v>
      </c>
      <c r="E57" s="16">
        <f>[1]Kobo!K68*[1]Kobo!L68</f>
        <v>0</v>
      </c>
      <c r="F57" s="47">
        <v>0</v>
      </c>
      <c r="G57" s="46">
        <f>F57*[1]Kobo!L68</f>
        <v>0</v>
      </c>
    </row>
    <row r="58" spans="2:7" ht="15" customHeight="1">
      <c r="B58" s="3" t="s">
        <v>43</v>
      </c>
      <c r="C58" s="3" t="s">
        <v>58</v>
      </c>
      <c r="D58" s="45" t="s">
        <v>60</v>
      </c>
      <c r="E58" s="16">
        <f>[1]Kobo!K69*[1]Kobo!L69</f>
        <v>0</v>
      </c>
      <c r="F58" s="47">
        <v>25</v>
      </c>
      <c r="G58" s="46">
        <f>F58*[1]Kobo!L69</f>
        <v>6375</v>
      </c>
    </row>
    <row r="59" spans="2:7" ht="15" customHeight="1">
      <c r="B59" s="12" t="s">
        <v>43</v>
      </c>
      <c r="C59" s="12" t="s">
        <v>75</v>
      </c>
      <c r="D59" s="12" t="s">
        <v>63</v>
      </c>
      <c r="E59" s="58">
        <v>5</v>
      </c>
      <c r="F59" s="12">
        <v>5</v>
      </c>
      <c r="G59" s="25">
        <f>F59*[1]Kobo!I89</f>
        <v>6450</v>
      </c>
    </row>
    <row r="60" spans="2:7" ht="15" customHeight="1">
      <c r="B60" s="12" t="s">
        <v>43</v>
      </c>
      <c r="C60" s="12" t="s">
        <v>76</v>
      </c>
      <c r="D60" s="12" t="s">
        <v>63</v>
      </c>
      <c r="E60" s="58">
        <f>[1]Kobo!L90*[1]Kobo!I90</f>
        <v>0</v>
      </c>
      <c r="F60" s="12">
        <v>5</v>
      </c>
      <c r="G60" s="25">
        <f>F60*[1]Kobo!I90</f>
        <v>6250</v>
      </c>
    </row>
    <row r="61" spans="2:7" ht="15" customHeight="1">
      <c r="B61" s="12" t="s">
        <v>43</v>
      </c>
      <c r="C61" s="12" t="s">
        <v>77</v>
      </c>
      <c r="D61" s="12" t="s">
        <v>63</v>
      </c>
      <c r="E61" s="58">
        <f>[1]Kobo!L91*[1]Kobo!I91</f>
        <v>0</v>
      </c>
      <c r="F61" s="12">
        <v>5</v>
      </c>
      <c r="G61" s="25">
        <f>F61*[1]Kobo!I91</f>
        <v>6000</v>
      </c>
    </row>
    <row r="62" spans="2:7" ht="15" customHeight="1">
      <c r="B62" s="12" t="s">
        <v>43</v>
      </c>
      <c r="C62" s="12" t="s">
        <v>58</v>
      </c>
      <c r="D62" s="12" t="s">
        <v>78</v>
      </c>
      <c r="E62" s="58">
        <f>[1]Kobo!L92*[1]Kobo!I92</f>
        <v>0</v>
      </c>
      <c r="F62" s="12">
        <v>0</v>
      </c>
      <c r="G62" s="25">
        <f>F62*[1]Kobo!I92</f>
        <v>0</v>
      </c>
    </row>
    <row r="63" spans="2:7" ht="15" customHeight="1">
      <c r="B63" s="12" t="s">
        <v>43</v>
      </c>
      <c r="C63" s="12" t="s">
        <v>79</v>
      </c>
      <c r="D63" s="12" t="s">
        <v>66</v>
      </c>
      <c r="E63" s="58">
        <f>[1]Kobo!L93*[1]Kobo!I93</f>
        <v>0</v>
      </c>
      <c r="F63" s="12">
        <v>5</v>
      </c>
      <c r="G63" s="25">
        <f>F63*[1]Kobo!I93</f>
        <v>4550</v>
      </c>
    </row>
    <row r="64" spans="2:7" ht="15" customHeight="1">
      <c r="B64" s="12" t="s">
        <v>43</v>
      </c>
      <c r="C64" s="12" t="s">
        <v>77</v>
      </c>
      <c r="D64" s="12" t="s">
        <v>67</v>
      </c>
      <c r="E64" s="58">
        <f>[1]Kobo!L95*[1]Kobo!I95</f>
        <v>0</v>
      </c>
      <c r="F64" s="12">
        <v>5</v>
      </c>
      <c r="G64" s="25">
        <f>F64*[1]Kobo!I95</f>
        <v>6250</v>
      </c>
    </row>
    <row r="65" spans="2:7" ht="15" customHeight="1">
      <c r="B65" s="12" t="s">
        <v>43</v>
      </c>
      <c r="C65" s="12" t="s">
        <v>81</v>
      </c>
      <c r="D65" s="12" t="s">
        <v>68</v>
      </c>
      <c r="E65" s="58">
        <f>[1]Kobo!L96*[1]Kobo!I96</f>
        <v>0</v>
      </c>
      <c r="F65" s="12">
        <v>50</v>
      </c>
      <c r="G65" s="25">
        <f>F65*[1]Kobo!I96</f>
        <v>50000</v>
      </c>
    </row>
    <row r="66" spans="2:7" ht="15" customHeight="1">
      <c r="B66" s="12" t="s">
        <v>43</v>
      </c>
      <c r="C66" s="12" t="s">
        <v>85</v>
      </c>
      <c r="D66" s="12" t="s">
        <v>86</v>
      </c>
      <c r="E66" s="58">
        <v>35</v>
      </c>
      <c r="F66" s="12">
        <v>140</v>
      </c>
      <c r="G66" s="25">
        <f>F66*[1]Kobo!H100</f>
        <v>56000</v>
      </c>
    </row>
    <row r="67" spans="2:7" ht="15" customHeight="1">
      <c r="B67" s="3" t="s">
        <v>43</v>
      </c>
      <c r="C67" s="3" t="s">
        <v>91</v>
      </c>
      <c r="D67" s="3" t="s">
        <v>90</v>
      </c>
      <c r="E67" s="16">
        <v>0</v>
      </c>
      <c r="F67" s="16">
        <v>400</v>
      </c>
      <c r="G67" s="73">
        <v>4880</v>
      </c>
    </row>
    <row r="68" spans="2:7" ht="15" customHeight="1">
      <c r="B68" s="14" t="s">
        <v>43</v>
      </c>
      <c r="C68" s="14" t="s">
        <v>103</v>
      </c>
      <c r="D68" s="3" t="s">
        <v>100</v>
      </c>
      <c r="E68" s="16">
        <v>0</v>
      </c>
      <c r="F68" s="16">
        <v>1</v>
      </c>
      <c r="G68" s="73">
        <v>510</v>
      </c>
    </row>
    <row r="69" spans="2:7" ht="15" customHeight="1">
      <c r="B69" s="3" t="s">
        <v>43</v>
      </c>
      <c r="C69" s="3" t="s">
        <v>109</v>
      </c>
      <c r="D69" s="3" t="s">
        <v>107</v>
      </c>
      <c r="E69" s="16">
        <v>0</v>
      </c>
      <c r="F69" s="16">
        <v>1</v>
      </c>
      <c r="G69" s="73">
        <v>1490</v>
      </c>
    </row>
    <row r="70" spans="2:7" ht="15" customHeight="1">
      <c r="B70" s="3" t="s">
        <v>43</v>
      </c>
      <c r="C70" s="3" t="s">
        <v>110</v>
      </c>
      <c r="D70" s="3" t="s">
        <v>107</v>
      </c>
      <c r="E70" s="16">
        <v>0</v>
      </c>
      <c r="F70" s="16">
        <v>1</v>
      </c>
      <c r="G70" s="73">
        <v>1500</v>
      </c>
    </row>
    <row r="71" spans="2:7" ht="15" customHeight="1">
      <c r="B71" s="3" t="s">
        <v>43</v>
      </c>
      <c r="C71" s="3" t="s">
        <v>114</v>
      </c>
      <c r="D71" s="3" t="s">
        <v>112</v>
      </c>
      <c r="E71" s="16">
        <v>0</v>
      </c>
      <c r="F71" s="16">
        <v>2</v>
      </c>
      <c r="G71" s="73">
        <v>4400</v>
      </c>
    </row>
    <row r="72" spans="2:7" ht="15" customHeight="1">
      <c r="B72" s="3" t="s">
        <v>43</v>
      </c>
      <c r="C72" s="3" t="s">
        <v>116</v>
      </c>
      <c r="D72" s="3" t="s">
        <v>112</v>
      </c>
      <c r="E72" s="16">
        <v>0</v>
      </c>
      <c r="F72" s="16">
        <v>0</v>
      </c>
      <c r="G72" s="73">
        <v>0</v>
      </c>
    </row>
    <row r="73" spans="2:7" ht="15" customHeight="1">
      <c r="B73" s="3" t="s">
        <v>43</v>
      </c>
      <c r="C73" s="3" t="s">
        <v>117</v>
      </c>
      <c r="D73" s="3" t="s">
        <v>112</v>
      </c>
      <c r="E73" s="16">
        <v>0</v>
      </c>
      <c r="F73" s="16">
        <v>0</v>
      </c>
      <c r="G73" s="73">
        <f>F73*[1]Corum!J36</f>
        <v>0</v>
      </c>
    </row>
    <row r="74" spans="2:7" ht="15" customHeight="1">
      <c r="B74" s="5" t="s">
        <v>43</v>
      </c>
      <c r="C74" s="5" t="s">
        <v>55</v>
      </c>
      <c r="D74" s="5" t="s">
        <v>131</v>
      </c>
      <c r="E74" s="52">
        <f>'[1]Grant Ind'!M14*'[1]Grant Ind'!I14</f>
        <v>0</v>
      </c>
      <c r="F74" s="5">
        <v>20</v>
      </c>
      <c r="G74" s="74">
        <f>'[1]Grant Ind'!I14*F74</f>
        <v>6000</v>
      </c>
    </row>
    <row r="75" spans="2:7" ht="15" customHeight="1">
      <c r="B75" s="5" t="s">
        <v>43</v>
      </c>
      <c r="C75" s="5" t="s">
        <v>55</v>
      </c>
      <c r="D75" s="5" t="s">
        <v>132</v>
      </c>
      <c r="E75" s="52">
        <f>'[1]Grant Ind'!M15*'[1]Grant Ind'!I15</f>
        <v>0</v>
      </c>
      <c r="F75" s="5">
        <v>18</v>
      </c>
      <c r="G75" s="74">
        <f>'[1]Grant Ind'!I15*F75</f>
        <v>4500</v>
      </c>
    </row>
    <row r="76" spans="2:7" ht="15" customHeight="1">
      <c r="B76" s="5" t="s">
        <v>43</v>
      </c>
      <c r="C76" s="5" t="s">
        <v>121</v>
      </c>
      <c r="D76" s="5" t="s">
        <v>133</v>
      </c>
      <c r="E76" s="52">
        <v>0</v>
      </c>
      <c r="F76" s="5">
        <v>18</v>
      </c>
      <c r="G76" s="74">
        <f>'[1]Grant Ind'!I20*F76</f>
        <v>3240</v>
      </c>
    </row>
    <row r="77" spans="2:7" ht="15" customHeight="1">
      <c r="B77" s="5" t="s">
        <v>43</v>
      </c>
      <c r="C77" s="5" t="s">
        <v>122</v>
      </c>
      <c r="D77" s="5" t="s">
        <v>133</v>
      </c>
      <c r="E77" s="52">
        <v>0</v>
      </c>
      <c r="F77" s="5">
        <v>18</v>
      </c>
      <c r="G77" s="74">
        <f>'[1]Grant Ind'!I21*F77</f>
        <v>3240</v>
      </c>
    </row>
    <row r="78" spans="2:7" ht="15" customHeight="1">
      <c r="B78" s="5" t="s">
        <v>43</v>
      </c>
      <c r="C78" s="5" t="s">
        <v>124</v>
      </c>
      <c r="D78" s="5" t="s">
        <v>134</v>
      </c>
      <c r="E78" s="52">
        <v>0</v>
      </c>
      <c r="F78" s="5">
        <v>5</v>
      </c>
      <c r="G78" s="74">
        <f>'[1]Grant Ind'!I23*F78</f>
        <v>7500</v>
      </c>
    </row>
    <row r="79" spans="2:7" ht="15" customHeight="1">
      <c r="B79" s="5" t="s">
        <v>43</v>
      </c>
      <c r="C79" s="1" t="s">
        <v>136</v>
      </c>
      <c r="D79" s="5" t="s">
        <v>138</v>
      </c>
      <c r="E79" s="52">
        <f>'[1]Inter-Polymer'!K7+'[1]Inter-Polymer'!J7</f>
        <v>3750</v>
      </c>
      <c r="F79" s="52">
        <v>4500</v>
      </c>
      <c r="G79" s="74">
        <f>F79*'[1]Inter-Polymer'!I7</f>
        <v>72000</v>
      </c>
    </row>
    <row r="80" spans="2:7" ht="15" customHeight="1">
      <c r="B80" s="1" t="s">
        <v>43</v>
      </c>
      <c r="C80" s="1" t="s">
        <v>143</v>
      </c>
      <c r="D80" s="5" t="s">
        <v>142</v>
      </c>
      <c r="E80" s="52">
        <v>0</v>
      </c>
      <c r="F80" s="5">
        <v>1</v>
      </c>
      <c r="G80" s="74">
        <v>1700</v>
      </c>
    </row>
    <row r="81" spans="2:7" ht="15" customHeight="1">
      <c r="B81" s="1" t="s">
        <v>43</v>
      </c>
      <c r="C81" s="1" t="s">
        <v>144</v>
      </c>
      <c r="D81" s="5" t="s">
        <v>142</v>
      </c>
      <c r="E81" s="52">
        <v>0</v>
      </c>
      <c r="F81" s="5">
        <v>5</v>
      </c>
      <c r="G81" s="74">
        <v>8500</v>
      </c>
    </row>
    <row r="82" spans="2:7" ht="15" customHeight="1">
      <c r="B82" s="1" t="s">
        <v>43</v>
      </c>
      <c r="C82" s="1" t="s">
        <v>85</v>
      </c>
      <c r="D82" s="5" t="s">
        <v>145</v>
      </c>
      <c r="E82" s="52">
        <v>0</v>
      </c>
      <c r="F82" s="5">
        <v>0.04</v>
      </c>
      <c r="G82" s="74">
        <v>28000</v>
      </c>
    </row>
    <row r="83" spans="2:7" ht="15" customHeight="1">
      <c r="B83" s="1" t="s">
        <v>43</v>
      </c>
      <c r="C83" s="1" t="s">
        <v>104</v>
      </c>
      <c r="D83" s="5" t="s">
        <v>148</v>
      </c>
      <c r="E83" s="52">
        <v>0</v>
      </c>
      <c r="F83" s="5">
        <v>0.1</v>
      </c>
      <c r="G83" s="74">
        <v>6500</v>
      </c>
    </row>
    <row r="84" spans="2:7" ht="15" customHeight="1">
      <c r="B84" s="1" t="s">
        <v>43</v>
      </c>
      <c r="C84" s="1" t="s">
        <v>173</v>
      </c>
      <c r="D84" s="5" t="s">
        <v>174</v>
      </c>
      <c r="E84" s="52">
        <f>[1]Oryza!H28*[1]Oryza!K28</f>
        <v>0</v>
      </c>
      <c r="F84" s="5">
        <v>0</v>
      </c>
      <c r="G84" s="74">
        <f>F84*[1]Oryza!H28</f>
        <v>0</v>
      </c>
    </row>
    <row r="85" spans="2:7" ht="15" customHeight="1">
      <c r="B85" s="1" t="s">
        <v>43</v>
      </c>
      <c r="C85" s="1" t="s">
        <v>175</v>
      </c>
      <c r="D85" s="5" t="s">
        <v>176</v>
      </c>
      <c r="E85" s="52">
        <f>[1]Oryza!H29*[1]Oryza!K29</f>
        <v>0</v>
      </c>
      <c r="F85" s="5">
        <v>5</v>
      </c>
      <c r="G85" s="74">
        <v>9750</v>
      </c>
    </row>
    <row r="86" spans="2:7" ht="15" customHeight="1">
      <c r="B86" s="5" t="s">
        <v>43</v>
      </c>
      <c r="C86" s="5" t="s">
        <v>58</v>
      </c>
      <c r="D86" s="5" t="s">
        <v>177</v>
      </c>
      <c r="E86" s="52">
        <v>0</v>
      </c>
      <c r="F86" s="5">
        <v>1</v>
      </c>
      <c r="G86" s="74">
        <v>2800</v>
      </c>
    </row>
    <row r="87" spans="2:7" ht="15" customHeight="1">
      <c r="B87" s="5" t="s">
        <v>43</v>
      </c>
      <c r="C87" s="5" t="s">
        <v>58</v>
      </c>
      <c r="D87" s="5" t="s">
        <v>178</v>
      </c>
      <c r="E87" s="52">
        <v>0</v>
      </c>
      <c r="F87" s="5">
        <v>1</v>
      </c>
      <c r="G87" s="74">
        <v>3920</v>
      </c>
    </row>
    <row r="88" spans="2:7" ht="15" customHeight="1">
      <c r="B88" s="5" t="s">
        <v>43</v>
      </c>
      <c r="C88" s="5" t="s">
        <v>179</v>
      </c>
      <c r="D88" s="5" t="s">
        <v>150</v>
      </c>
      <c r="E88" s="52">
        <f>[1]Oryza!H32*[1]Oryza!K32</f>
        <v>0</v>
      </c>
      <c r="F88" s="5">
        <v>2</v>
      </c>
      <c r="G88" s="74">
        <v>5100</v>
      </c>
    </row>
    <row r="89" spans="2:7" ht="15" customHeight="1">
      <c r="B89" s="5" t="s">
        <v>43</v>
      </c>
      <c r="C89" s="5" t="s">
        <v>58</v>
      </c>
      <c r="D89" s="5" t="s">
        <v>150</v>
      </c>
      <c r="E89" s="52">
        <f>[1]Oryza!H33*[1]Oryza!K33</f>
        <v>0</v>
      </c>
      <c r="F89" s="5">
        <v>2</v>
      </c>
      <c r="G89" s="74">
        <v>5100</v>
      </c>
    </row>
    <row r="90" spans="2:7" ht="15" customHeight="1">
      <c r="B90" s="5" t="s">
        <v>43</v>
      </c>
      <c r="C90" s="5" t="s">
        <v>180</v>
      </c>
      <c r="D90" s="5" t="s">
        <v>171</v>
      </c>
      <c r="E90" s="52">
        <v>49.5</v>
      </c>
      <c r="F90" s="5">
        <v>66</v>
      </c>
      <c r="G90" s="74">
        <v>8910</v>
      </c>
    </row>
    <row r="91" spans="2:7" ht="15" customHeight="1">
      <c r="B91" s="5" t="s">
        <v>43</v>
      </c>
      <c r="C91" s="5" t="s">
        <v>114</v>
      </c>
      <c r="D91" s="5" t="s">
        <v>181</v>
      </c>
      <c r="E91" s="52">
        <f>[1]Oryza!H35*[1]Oryza!K35</f>
        <v>0</v>
      </c>
      <c r="F91" s="5">
        <v>1</v>
      </c>
      <c r="G91" s="74">
        <v>4350</v>
      </c>
    </row>
    <row r="92" spans="2:7" ht="15" customHeight="1">
      <c r="B92" s="1" t="s">
        <v>43</v>
      </c>
      <c r="C92" s="5" t="s">
        <v>182</v>
      </c>
      <c r="D92" s="1" t="s">
        <v>179</v>
      </c>
      <c r="E92" s="63">
        <v>0</v>
      </c>
      <c r="F92" s="1">
        <v>50</v>
      </c>
      <c r="G92" s="72">
        <f>[1]Monteloeder!M6*[1]Monteloeder!N6</f>
        <v>35000</v>
      </c>
    </row>
    <row r="93" spans="2:7" ht="15" customHeight="1">
      <c r="B93" s="1" t="s">
        <v>43</v>
      </c>
      <c r="C93" s="5" t="s">
        <v>183</v>
      </c>
      <c r="D93" s="1" t="s">
        <v>179</v>
      </c>
      <c r="E93" s="63">
        <v>0</v>
      </c>
      <c r="F93" s="1">
        <v>50</v>
      </c>
      <c r="G93" s="72">
        <f>[1]Monteloeder!M7*[1]Monteloeder!N7</f>
        <v>12250</v>
      </c>
    </row>
    <row r="94" spans="2:7" ht="15" customHeight="1">
      <c r="B94" s="1" t="s">
        <v>43</v>
      </c>
      <c r="C94" s="5" t="s">
        <v>183</v>
      </c>
      <c r="D94" s="1" t="s">
        <v>124</v>
      </c>
      <c r="E94" s="63">
        <v>0</v>
      </c>
      <c r="F94" s="1">
        <v>25</v>
      </c>
      <c r="G94" s="72">
        <f>[1]Monteloeder!M8*[1]Monteloeder!N8</f>
        <v>6125</v>
      </c>
    </row>
    <row r="95" spans="2:7" ht="15" customHeight="1">
      <c r="B95" s="1" t="s">
        <v>43</v>
      </c>
      <c r="C95" s="5" t="s">
        <v>183</v>
      </c>
      <c r="D95" s="1" t="s">
        <v>184</v>
      </c>
      <c r="E95" s="63">
        <v>0</v>
      </c>
      <c r="F95" s="1">
        <v>50</v>
      </c>
      <c r="G95" s="72">
        <f>[1]Monteloeder!M9*[1]Monteloeder!N9</f>
        <v>12250</v>
      </c>
    </row>
    <row r="96" spans="2:7" ht="15" customHeight="1">
      <c r="B96" s="1" t="s">
        <v>43</v>
      </c>
      <c r="C96" s="5" t="s">
        <v>185</v>
      </c>
      <c r="D96" s="1" t="s">
        <v>54</v>
      </c>
      <c r="E96" s="63">
        <v>1</v>
      </c>
      <c r="F96" s="1">
        <v>1</v>
      </c>
      <c r="G96" s="72">
        <f>[1]Monteloeder!M10*[1]Monteloeder!N10</f>
        <v>4605</v>
      </c>
    </row>
    <row r="97" spans="2:7" ht="15" customHeight="1">
      <c r="B97" s="1" t="s">
        <v>43</v>
      </c>
      <c r="C97" s="5" t="s">
        <v>186</v>
      </c>
      <c r="D97" s="1" t="s">
        <v>187</v>
      </c>
      <c r="E97" s="63">
        <v>0</v>
      </c>
      <c r="F97" s="1">
        <v>10</v>
      </c>
      <c r="G97" s="72">
        <v>3700</v>
      </c>
    </row>
    <row r="98" spans="2:7" ht="15" customHeight="1">
      <c r="B98" s="4" t="s">
        <v>43</v>
      </c>
      <c r="C98" s="3" t="s">
        <v>206</v>
      </c>
      <c r="D98" s="3" t="s">
        <v>201</v>
      </c>
      <c r="E98" s="4">
        <v>0</v>
      </c>
      <c r="F98" s="3">
        <v>0</v>
      </c>
      <c r="G98" s="73">
        <f>F98*[1]Vivimed!K22</f>
        <v>0</v>
      </c>
    </row>
    <row r="99" spans="2:7" ht="15" customHeight="1">
      <c r="B99" s="4" t="s">
        <v>43</v>
      </c>
      <c r="C99" s="3" t="s">
        <v>207</v>
      </c>
      <c r="D99" s="3" t="s">
        <v>208</v>
      </c>
      <c r="E99" s="4">
        <f>[1]Vivimed!N23*[1]Vivimed!K23</f>
        <v>0</v>
      </c>
      <c r="F99" s="3">
        <v>20</v>
      </c>
      <c r="G99" s="73">
        <v>6000</v>
      </c>
    </row>
    <row r="100" spans="2:7" ht="15" customHeight="1">
      <c r="B100" s="4" t="s">
        <v>43</v>
      </c>
      <c r="C100" s="3" t="s">
        <v>209</v>
      </c>
      <c r="D100" s="3" t="s">
        <v>208</v>
      </c>
      <c r="E100" s="4" t="e">
        <f>[1]Vivimed!N24*[1]Vivimed!K24</f>
        <v>#REF!</v>
      </c>
      <c r="F100" s="3">
        <v>20</v>
      </c>
      <c r="G100" s="73">
        <v>6000</v>
      </c>
    </row>
    <row r="101" spans="2:7" ht="15" customHeight="1">
      <c r="B101" s="4" t="s">
        <v>43</v>
      </c>
      <c r="C101" s="3" t="s">
        <v>210</v>
      </c>
      <c r="D101" s="3" t="s">
        <v>211</v>
      </c>
      <c r="E101" s="4">
        <f>[1]Vivimed!N25*[1]Vivimed!K25</f>
        <v>0</v>
      </c>
      <c r="F101" s="3">
        <v>20</v>
      </c>
      <c r="G101" s="73">
        <v>10000</v>
      </c>
    </row>
    <row r="102" spans="2:7" ht="15" customHeight="1">
      <c r="B102" s="30" t="s">
        <v>43</v>
      </c>
      <c r="C102" s="30" t="s">
        <v>109</v>
      </c>
      <c r="D102" s="50" t="s">
        <v>212</v>
      </c>
      <c r="E102" s="62">
        <v>0</v>
      </c>
      <c r="F102" s="50">
        <v>20</v>
      </c>
      <c r="G102" s="78">
        <v>8560</v>
      </c>
    </row>
    <row r="103" spans="2:7" ht="15" customHeight="1">
      <c r="B103" s="30" t="s">
        <v>43</v>
      </c>
      <c r="C103" s="30" t="s">
        <v>187</v>
      </c>
      <c r="D103" s="50" t="s">
        <v>212</v>
      </c>
      <c r="E103" s="62">
        <v>0</v>
      </c>
      <c r="F103" s="50">
        <v>5</v>
      </c>
      <c r="G103" s="78">
        <v>2250</v>
      </c>
    </row>
    <row r="104" spans="2:7" ht="15" customHeight="1">
      <c r="B104" s="30" t="s">
        <v>43</v>
      </c>
      <c r="C104" s="30" t="s">
        <v>117</v>
      </c>
      <c r="D104" s="50" t="s">
        <v>212</v>
      </c>
      <c r="E104" s="62">
        <v>0</v>
      </c>
      <c r="F104" s="50">
        <v>0</v>
      </c>
      <c r="G104" s="78">
        <f>F104*[1]Katani!G8</f>
        <v>0</v>
      </c>
    </row>
    <row r="105" spans="2:7" ht="15" customHeight="1">
      <c r="B105" s="30" t="s">
        <v>43</v>
      </c>
      <c r="C105" s="30" t="s">
        <v>104</v>
      </c>
      <c r="D105" s="50" t="s">
        <v>213</v>
      </c>
      <c r="E105" s="60">
        <v>0</v>
      </c>
      <c r="F105" s="50">
        <v>20</v>
      </c>
      <c r="G105" s="51">
        <v>4200</v>
      </c>
    </row>
    <row r="106" spans="2:7" ht="15" customHeight="1">
      <c r="B106" s="41" t="s">
        <v>43</v>
      </c>
      <c r="C106" s="32" t="s">
        <v>215</v>
      </c>
      <c r="D106" s="32" t="s">
        <v>216</v>
      </c>
      <c r="E106" s="34">
        <v>10</v>
      </c>
      <c r="F106" s="32">
        <v>20</v>
      </c>
      <c r="G106" s="33">
        <f>F106*'[3]2013 Floratech Budget'!I11</f>
        <v>8000</v>
      </c>
    </row>
    <row r="107" spans="2:7" ht="15" customHeight="1">
      <c r="B107" s="32" t="s">
        <v>43</v>
      </c>
      <c r="C107" s="32" t="s">
        <v>223</v>
      </c>
      <c r="D107" s="32" t="s">
        <v>228</v>
      </c>
      <c r="E107" s="34"/>
      <c r="F107" s="32">
        <v>512</v>
      </c>
      <c r="G107" s="33">
        <f>F107*'[3]2013 Floratech Budget'!I23</f>
        <v>46080</v>
      </c>
    </row>
    <row r="108" spans="2:7" ht="15" customHeight="1">
      <c r="B108" s="32" t="s">
        <v>43</v>
      </c>
      <c r="C108" s="32" t="s">
        <v>224</v>
      </c>
      <c r="D108" s="32" t="s">
        <v>228</v>
      </c>
      <c r="E108" s="34">
        <v>16</v>
      </c>
      <c r="F108" s="32">
        <v>32</v>
      </c>
      <c r="G108" s="33">
        <f>F108*'[3]2013 Floratech Budget'!I24</f>
        <v>4000</v>
      </c>
    </row>
    <row r="109" spans="2:7" ht="15" customHeight="1">
      <c r="B109" s="32" t="s">
        <v>43</v>
      </c>
      <c r="C109" s="32" t="s">
        <v>225</v>
      </c>
      <c r="D109" s="32" t="s">
        <v>228</v>
      </c>
      <c r="E109" s="34">
        <v>0</v>
      </c>
      <c r="F109" s="32">
        <v>0</v>
      </c>
      <c r="G109" s="33">
        <f>F109*'[3]2013 Floratech Budget'!I25</f>
        <v>0</v>
      </c>
    </row>
    <row r="110" spans="2:7" ht="15" customHeight="1">
      <c r="B110" s="32" t="s">
        <v>43</v>
      </c>
      <c r="C110" s="32" t="s">
        <v>209</v>
      </c>
      <c r="D110" s="32" t="s">
        <v>231</v>
      </c>
      <c r="E110" s="34">
        <v>0</v>
      </c>
      <c r="F110" s="32">
        <v>16</v>
      </c>
      <c r="G110" s="33">
        <f>F110*'[3]2013 Floratech Budget'!I32</f>
        <v>3680</v>
      </c>
    </row>
    <row r="111" spans="2:7" ht="15" customHeight="1">
      <c r="B111" s="32" t="s">
        <v>43</v>
      </c>
      <c r="C111" s="32" t="s">
        <v>55</v>
      </c>
      <c r="D111" s="32" t="s">
        <v>231</v>
      </c>
      <c r="E111" s="34">
        <v>0</v>
      </c>
      <c r="F111" s="32">
        <v>16</v>
      </c>
      <c r="G111" s="33">
        <f>F111*'[3]2013 Floratech Budget'!I33</f>
        <v>3680</v>
      </c>
    </row>
    <row r="112" spans="2:7" ht="15" customHeight="1">
      <c r="B112" s="32" t="s">
        <v>43</v>
      </c>
      <c r="C112" s="32" t="s">
        <v>209</v>
      </c>
      <c r="D112" s="32" t="s">
        <v>232</v>
      </c>
      <c r="E112" s="34">
        <v>0</v>
      </c>
      <c r="F112" s="32">
        <v>80</v>
      </c>
      <c r="G112" s="33">
        <f>F112*'[3]2013 Floratech Budget'!I35</f>
        <v>17600</v>
      </c>
    </row>
    <row r="113" spans="2:7" ht="15" customHeight="1">
      <c r="B113" s="32" t="s">
        <v>43</v>
      </c>
      <c r="C113" s="32" t="s">
        <v>91</v>
      </c>
      <c r="D113" s="32" t="s">
        <v>235</v>
      </c>
      <c r="E113" s="34">
        <v>0</v>
      </c>
      <c r="F113" s="42">
        <v>600</v>
      </c>
      <c r="G113" s="33">
        <f>F113*'[3]2013 Floratech Budget'!I44</f>
        <v>60000</v>
      </c>
    </row>
    <row r="114" spans="2:7" ht="15" customHeight="1">
      <c r="B114" s="32" t="s">
        <v>43</v>
      </c>
      <c r="C114" s="32" t="s">
        <v>234</v>
      </c>
      <c r="D114" s="32" t="s">
        <v>235</v>
      </c>
      <c r="E114" s="34">
        <f>'[3]2013 Floratech Budget'!I45*'[3]2013 Floratech Budget'!L45</f>
        <v>0</v>
      </c>
      <c r="F114" s="42">
        <v>20</v>
      </c>
      <c r="G114" s="33">
        <f>F114*'[3]2013 Floratech Budget'!I45</f>
        <v>2060</v>
      </c>
    </row>
    <row r="115" spans="2:7" ht="15" customHeight="1">
      <c r="B115" s="32" t="s">
        <v>43</v>
      </c>
      <c r="C115" s="32" t="s">
        <v>236</v>
      </c>
      <c r="D115" s="32" t="s">
        <v>237</v>
      </c>
      <c r="E115" s="34">
        <f>'[3]2013 Floratech Budget'!I47*'[3]2013 Floratech Budget'!L47</f>
        <v>0</v>
      </c>
      <c r="F115" s="34">
        <v>20</v>
      </c>
      <c r="G115" s="33">
        <f>F115*'[3]2013 Floratech Budget'!I47</f>
        <v>2800</v>
      </c>
    </row>
    <row r="116" spans="2:7" ht="15" customHeight="1">
      <c r="B116" s="17" t="s">
        <v>43</v>
      </c>
      <c r="C116" s="17" t="s">
        <v>238</v>
      </c>
      <c r="D116" s="17" t="s">
        <v>239</v>
      </c>
      <c r="E116" s="36">
        <v>0</v>
      </c>
      <c r="F116" s="36">
        <v>50</v>
      </c>
      <c r="G116" s="64">
        <v>8500</v>
      </c>
    </row>
    <row r="117" spans="2:7" ht="15" customHeight="1">
      <c r="B117" s="17" t="s">
        <v>43</v>
      </c>
      <c r="C117" s="17" t="s">
        <v>240</v>
      </c>
      <c r="D117" s="17" t="s">
        <v>239</v>
      </c>
      <c r="E117" s="36" t="e">
        <f>SUM([2]Sheet1!K1:K4)</f>
        <v>#REF!</v>
      </c>
      <c r="F117" s="36">
        <v>0</v>
      </c>
      <c r="G117" s="64">
        <v>0</v>
      </c>
    </row>
    <row r="118" spans="2:7" ht="15" customHeight="1">
      <c r="B118" s="17" t="s">
        <v>43</v>
      </c>
      <c r="C118" s="17" t="s">
        <v>47</v>
      </c>
      <c r="D118" s="17" t="s">
        <v>239</v>
      </c>
      <c r="E118" s="36">
        <f>SUM([2]Sheet1!I8:J8)</f>
        <v>0</v>
      </c>
      <c r="F118" s="36">
        <v>0</v>
      </c>
      <c r="G118" s="64">
        <v>0</v>
      </c>
    </row>
    <row r="119" spans="2:7" ht="15" customHeight="1">
      <c r="B119" s="17" t="s">
        <v>43</v>
      </c>
      <c r="C119" s="17" t="s">
        <v>58</v>
      </c>
      <c r="D119" s="17" t="s">
        <v>267</v>
      </c>
      <c r="E119" s="55">
        <v>0</v>
      </c>
      <c r="F119" s="19">
        <v>25</v>
      </c>
      <c r="G119" s="75">
        <v>3125</v>
      </c>
    </row>
    <row r="120" spans="2:7" ht="15" customHeight="1">
      <c r="B120" s="17" t="s">
        <v>43</v>
      </c>
      <c r="C120" s="17" t="s">
        <v>58</v>
      </c>
      <c r="D120" s="17" t="s">
        <v>269</v>
      </c>
      <c r="E120" s="55">
        <f>SUM([2]Sheet1!I58:J58)</f>
        <v>0</v>
      </c>
      <c r="F120" s="19">
        <v>20</v>
      </c>
      <c r="G120" s="75">
        <v>1920</v>
      </c>
    </row>
    <row r="121" spans="2:7" ht="15" customHeight="1">
      <c r="B121" s="17" t="s">
        <v>43</v>
      </c>
      <c r="C121" s="17" t="s">
        <v>270</v>
      </c>
      <c r="D121" s="17" t="s">
        <v>269</v>
      </c>
      <c r="E121" s="55">
        <f>SUM([2]Sheet1!I59:J59)</f>
        <v>20</v>
      </c>
      <c r="F121" s="19">
        <v>40</v>
      </c>
      <c r="G121" s="75">
        <v>3840</v>
      </c>
    </row>
    <row r="122" spans="2:7" ht="15" customHeight="1">
      <c r="B122" s="17" t="s">
        <v>43</v>
      </c>
      <c r="C122" s="17" t="s">
        <v>47</v>
      </c>
      <c r="D122" s="17" t="s">
        <v>269</v>
      </c>
      <c r="E122" s="55">
        <f>SUM([2]Sheet1!I62:J62)</f>
        <v>20</v>
      </c>
      <c r="F122" s="19">
        <v>20</v>
      </c>
      <c r="G122" s="75">
        <v>1920</v>
      </c>
    </row>
    <row r="123" spans="2:7" ht="15" customHeight="1">
      <c r="B123" s="17" t="s">
        <v>43</v>
      </c>
      <c r="C123" s="17" t="s">
        <v>58</v>
      </c>
      <c r="D123" s="17" t="s">
        <v>271</v>
      </c>
      <c r="E123" s="55">
        <f>SUM([2]Sheet1!I63:J63)</f>
        <v>25</v>
      </c>
      <c r="F123" s="19">
        <v>25</v>
      </c>
      <c r="G123" s="75">
        <v>1975</v>
      </c>
    </row>
    <row r="124" spans="2:7" ht="15" customHeight="1">
      <c r="B124" s="17" t="s">
        <v>43</v>
      </c>
      <c r="C124" s="17" t="s">
        <v>272</v>
      </c>
      <c r="D124" s="17" t="s">
        <v>271</v>
      </c>
      <c r="E124" s="55">
        <f>SUM([2]Sheet1!I65:J65)</f>
        <v>0</v>
      </c>
      <c r="F124" s="19">
        <v>0</v>
      </c>
      <c r="G124" s="75">
        <v>0</v>
      </c>
    </row>
    <row r="125" spans="2:7" ht="15" customHeight="1">
      <c r="B125" s="17" t="s">
        <v>43</v>
      </c>
      <c r="C125" s="17" t="s">
        <v>272</v>
      </c>
      <c r="D125" s="17" t="s">
        <v>274</v>
      </c>
      <c r="E125" s="55">
        <f>SUM([2]Sheet1!I71:J71)</f>
        <v>20</v>
      </c>
      <c r="F125" s="19">
        <v>20</v>
      </c>
      <c r="G125" s="75">
        <v>1400</v>
      </c>
    </row>
    <row r="126" spans="2:7" ht="15" customHeight="1">
      <c r="B126" s="17" t="s">
        <v>43</v>
      </c>
      <c r="C126" s="17" t="s">
        <v>276</v>
      </c>
      <c r="D126" s="17" t="s">
        <v>275</v>
      </c>
      <c r="E126" s="55">
        <f>SUM([2]Sheet1!I73:J73)</f>
        <v>0</v>
      </c>
      <c r="F126" s="19">
        <v>0</v>
      </c>
      <c r="G126" s="75">
        <v>0</v>
      </c>
    </row>
    <row r="127" spans="2:7" ht="15" customHeight="1">
      <c r="B127" s="17" t="s">
        <v>43</v>
      </c>
      <c r="C127" s="17" t="s">
        <v>277</v>
      </c>
      <c r="D127" s="17" t="s">
        <v>275</v>
      </c>
      <c r="E127" s="55">
        <f>SUM([2]Sheet1!I75:J75)</f>
        <v>20</v>
      </c>
      <c r="F127" s="19">
        <v>40</v>
      </c>
      <c r="G127" s="75">
        <v>2240</v>
      </c>
    </row>
    <row r="128" spans="2:7" ht="15" customHeight="1">
      <c r="B128" s="17" t="s">
        <v>43</v>
      </c>
      <c r="C128" s="17" t="s">
        <v>279</v>
      </c>
      <c r="D128" s="17" t="s">
        <v>280</v>
      </c>
      <c r="E128" s="55">
        <f>SUM([2]Sheet1!I78:J78)</f>
        <v>25</v>
      </c>
      <c r="F128" s="19">
        <v>25</v>
      </c>
      <c r="G128" s="75">
        <v>2200</v>
      </c>
    </row>
    <row r="129" spans="2:7" ht="15" customHeight="1">
      <c r="B129" s="17" t="s">
        <v>43</v>
      </c>
      <c r="C129" s="17" t="s">
        <v>279</v>
      </c>
      <c r="D129" s="17" t="s">
        <v>285</v>
      </c>
      <c r="E129" s="55">
        <v>0</v>
      </c>
      <c r="F129" s="19">
        <v>0</v>
      </c>
      <c r="G129" s="75">
        <v>0</v>
      </c>
    </row>
    <row r="130" spans="2:7" ht="15" customHeight="1">
      <c r="B130" s="17" t="s">
        <v>43</v>
      </c>
      <c r="C130" s="17" t="s">
        <v>287</v>
      </c>
      <c r="D130" s="17" t="s">
        <v>288</v>
      </c>
      <c r="E130" s="55">
        <f>SUM([2]Sheet1!I90:J90)</f>
        <v>0</v>
      </c>
      <c r="F130" s="19">
        <v>0</v>
      </c>
      <c r="G130" s="75">
        <v>0</v>
      </c>
    </row>
    <row r="131" spans="2:7" ht="15" customHeight="1">
      <c r="B131" s="17" t="s">
        <v>43</v>
      </c>
      <c r="C131" s="17" t="s">
        <v>279</v>
      </c>
      <c r="D131" s="17" t="s">
        <v>289</v>
      </c>
      <c r="E131" s="55">
        <f>SUM([2]Sheet1!I91:J91)</f>
        <v>10</v>
      </c>
      <c r="F131" s="19">
        <v>10</v>
      </c>
      <c r="G131" s="75">
        <v>2900</v>
      </c>
    </row>
    <row r="132" spans="2:7" ht="15" customHeight="1">
      <c r="B132" s="17" t="s">
        <v>43</v>
      </c>
      <c r="C132" s="17" t="s">
        <v>290</v>
      </c>
      <c r="D132" s="17" t="s">
        <v>289</v>
      </c>
      <c r="E132" s="55">
        <f>SUM([2]Sheet1!I94:J94)</f>
        <v>0</v>
      </c>
      <c r="F132" s="19">
        <v>0</v>
      </c>
      <c r="G132" s="75">
        <v>0</v>
      </c>
    </row>
    <row r="133" spans="2:7" ht="15" customHeight="1">
      <c r="B133" s="17" t="s">
        <v>43</v>
      </c>
      <c r="C133" s="17" t="s">
        <v>279</v>
      </c>
      <c r="D133" s="17" t="s">
        <v>291</v>
      </c>
      <c r="E133" s="55">
        <f>SUM([2]Sheet1!I97:J97)</f>
        <v>0</v>
      </c>
      <c r="F133" s="19">
        <v>5</v>
      </c>
      <c r="G133" s="75">
        <v>910</v>
      </c>
    </row>
    <row r="134" spans="2:7" ht="15" customHeight="1">
      <c r="B134" s="17" t="s">
        <v>43</v>
      </c>
      <c r="C134" s="17" t="s">
        <v>77</v>
      </c>
      <c r="D134" s="17" t="s">
        <v>293</v>
      </c>
      <c r="E134" s="55">
        <f>SUM([2]Sheet1!I101:J101)</f>
        <v>0</v>
      </c>
      <c r="F134" s="19">
        <v>20</v>
      </c>
      <c r="G134" s="75">
        <v>1400</v>
      </c>
    </row>
    <row r="135" spans="2:7" ht="15" customHeight="1">
      <c r="B135" s="17" t="s">
        <v>43</v>
      </c>
      <c r="C135" s="17" t="s">
        <v>47</v>
      </c>
      <c r="D135" s="17" t="s">
        <v>293</v>
      </c>
      <c r="E135" s="55">
        <f>SUM([2]Sheet1!I102:J102)</f>
        <v>0</v>
      </c>
      <c r="F135" s="19">
        <v>20</v>
      </c>
      <c r="G135" s="75">
        <v>1400</v>
      </c>
    </row>
    <row r="136" spans="2:7" ht="15" customHeight="1">
      <c r="B136" s="17" t="s">
        <v>43</v>
      </c>
      <c r="C136" s="17" t="s">
        <v>238</v>
      </c>
      <c r="D136" s="17" t="s">
        <v>298</v>
      </c>
      <c r="E136" s="55">
        <f>SUM([2]Sheet1!I111:J111)</f>
        <v>0</v>
      </c>
      <c r="F136" s="19">
        <v>25</v>
      </c>
      <c r="G136" s="75">
        <v>2200</v>
      </c>
    </row>
    <row r="137" spans="2:7" ht="15" customHeight="1">
      <c r="B137" s="17" t="s">
        <v>43</v>
      </c>
      <c r="C137" s="17" t="s">
        <v>51</v>
      </c>
      <c r="D137" s="17" t="s">
        <v>299</v>
      </c>
      <c r="E137" s="55">
        <f>SUM([2]Sheet1!I112:J112)</f>
        <v>0</v>
      </c>
      <c r="F137" s="19">
        <v>50</v>
      </c>
      <c r="G137" s="75">
        <v>3350</v>
      </c>
    </row>
    <row r="138" spans="2:7" ht="15" customHeight="1">
      <c r="B138" s="17" t="s">
        <v>43</v>
      </c>
      <c r="C138" s="17" t="s">
        <v>9</v>
      </c>
      <c r="D138" s="17" t="s">
        <v>299</v>
      </c>
      <c r="E138" s="55">
        <f>SUM([2]Sheet1!I115:J115)</f>
        <v>0</v>
      </c>
      <c r="F138" s="19">
        <v>25</v>
      </c>
      <c r="G138" s="75">
        <v>1750</v>
      </c>
    </row>
    <row r="139" spans="2:7" ht="15" customHeight="1">
      <c r="B139" s="17" t="s">
        <v>43</v>
      </c>
      <c r="C139" s="17" t="s">
        <v>303</v>
      </c>
      <c r="D139" s="17" t="s">
        <v>299</v>
      </c>
      <c r="E139" s="55">
        <f>SUM([2]Sheet1!I124:J124)</f>
        <v>25</v>
      </c>
      <c r="F139" s="19">
        <v>25</v>
      </c>
      <c r="G139" s="75">
        <v>1900</v>
      </c>
    </row>
    <row r="140" spans="2:7" ht="15" customHeight="1">
      <c r="B140" s="17" t="s">
        <v>43</v>
      </c>
      <c r="C140" s="17" t="s">
        <v>81</v>
      </c>
      <c r="D140" s="17" t="s">
        <v>306</v>
      </c>
      <c r="E140" s="55">
        <f>SUM([2]Sheet1!I134:J134)</f>
        <v>0</v>
      </c>
      <c r="F140" s="19">
        <v>0</v>
      </c>
      <c r="G140" s="75">
        <v>0</v>
      </c>
    </row>
    <row r="141" spans="2:7" ht="15" customHeight="1">
      <c r="B141" s="17" t="s">
        <v>43</v>
      </c>
      <c r="C141" s="17" t="s">
        <v>79</v>
      </c>
      <c r="D141" s="17" t="s">
        <v>306</v>
      </c>
      <c r="E141" s="55">
        <f>SUM([2]Sheet1!I136:J136)</f>
        <v>0</v>
      </c>
      <c r="F141" s="19">
        <v>25</v>
      </c>
      <c r="G141" s="75">
        <v>1750</v>
      </c>
    </row>
    <row r="142" spans="2:7" ht="15" customHeight="1">
      <c r="B142" s="17" t="s">
        <v>43</v>
      </c>
      <c r="C142" s="17" t="s">
        <v>121</v>
      </c>
      <c r="D142" s="17" t="s">
        <v>306</v>
      </c>
      <c r="E142" s="55">
        <f>SUM([2]Sheet1!I137:J137)</f>
        <v>0</v>
      </c>
      <c r="F142" s="19">
        <v>25</v>
      </c>
      <c r="G142" s="75">
        <v>1750</v>
      </c>
    </row>
    <row r="143" spans="2:7" ht="15" customHeight="1">
      <c r="B143" s="17" t="s">
        <v>43</v>
      </c>
      <c r="C143" s="17" t="s">
        <v>85</v>
      </c>
      <c r="D143" s="17" t="s">
        <v>306</v>
      </c>
      <c r="E143" s="55">
        <f>SUM([2]Sheet1!I142:J142)</f>
        <v>50</v>
      </c>
      <c r="F143" s="19">
        <v>50</v>
      </c>
      <c r="G143" s="75">
        <v>3400</v>
      </c>
    </row>
    <row r="144" spans="2:7" ht="15" customHeight="1">
      <c r="B144" s="17" t="s">
        <v>43</v>
      </c>
      <c r="C144" s="17" t="s">
        <v>310</v>
      </c>
      <c r="D144" s="17" t="s">
        <v>306</v>
      </c>
      <c r="E144" s="55">
        <f>SUM([2]Sheet1!I144:J144)</f>
        <v>25</v>
      </c>
      <c r="F144" s="19">
        <v>50</v>
      </c>
      <c r="G144" s="75">
        <v>3400</v>
      </c>
    </row>
    <row r="145" spans="2:7" ht="15" customHeight="1">
      <c r="B145" s="17" t="s">
        <v>43</v>
      </c>
      <c r="C145" s="17" t="s">
        <v>312</v>
      </c>
      <c r="D145" s="17" t="s">
        <v>306</v>
      </c>
      <c r="E145" s="55">
        <f>SUM([2]Sheet1!I146:J146)</f>
        <v>25</v>
      </c>
      <c r="F145" s="19">
        <v>25</v>
      </c>
      <c r="G145" s="75">
        <v>1750</v>
      </c>
    </row>
    <row r="146" spans="2:7" ht="15" customHeight="1">
      <c r="B146" s="17" t="s">
        <v>43</v>
      </c>
      <c r="C146" s="17" t="s">
        <v>104</v>
      </c>
      <c r="D146" s="17" t="s">
        <v>306</v>
      </c>
      <c r="E146" s="55">
        <f>SUM([2]Sheet1!I148:J148)</f>
        <v>25</v>
      </c>
      <c r="F146" s="19">
        <v>25</v>
      </c>
      <c r="G146" s="75">
        <v>1750</v>
      </c>
    </row>
    <row r="147" spans="2:7" ht="15" customHeight="1">
      <c r="B147" s="17" t="s">
        <v>43</v>
      </c>
      <c r="C147" s="17" t="s">
        <v>314</v>
      </c>
      <c r="D147" s="17" t="s">
        <v>306</v>
      </c>
      <c r="E147" s="55">
        <f>SUM([2]Sheet1!I149:J149)</f>
        <v>25</v>
      </c>
      <c r="F147" s="19">
        <v>25</v>
      </c>
      <c r="G147" s="75">
        <v>1750</v>
      </c>
    </row>
    <row r="148" spans="2:7" ht="15" customHeight="1">
      <c r="B148" s="17" t="s">
        <v>43</v>
      </c>
      <c r="C148" s="17" t="s">
        <v>290</v>
      </c>
      <c r="D148" s="17" t="s">
        <v>306</v>
      </c>
      <c r="E148" s="55">
        <f>SUM([2]Sheet1!I150:J150)</f>
        <v>25</v>
      </c>
      <c r="F148" s="19">
        <v>25</v>
      </c>
      <c r="G148" s="75">
        <v>1750</v>
      </c>
    </row>
    <row r="149" spans="2:7" ht="15" customHeight="1">
      <c r="B149" s="17" t="s">
        <v>43</v>
      </c>
      <c r="C149" s="17" t="s">
        <v>315</v>
      </c>
      <c r="D149" s="17" t="s">
        <v>306</v>
      </c>
      <c r="E149" s="55">
        <f>SUM([2]Sheet1!I151:J151)</f>
        <v>25</v>
      </c>
      <c r="F149" s="19">
        <v>25</v>
      </c>
      <c r="G149" s="75">
        <v>1750</v>
      </c>
    </row>
    <row r="150" spans="2:7" ht="15" customHeight="1">
      <c r="B150" s="17" t="s">
        <v>43</v>
      </c>
      <c r="C150" s="17" t="s">
        <v>279</v>
      </c>
      <c r="D150" s="17" t="s">
        <v>316</v>
      </c>
      <c r="E150" s="55">
        <f>SUM([2]Sheet1!I153:J153)</f>
        <v>25</v>
      </c>
      <c r="F150" s="19">
        <v>25</v>
      </c>
      <c r="G150" s="75">
        <v>2575</v>
      </c>
    </row>
    <row r="151" spans="2:7" ht="15" customHeight="1">
      <c r="B151" s="17" t="s">
        <v>43</v>
      </c>
      <c r="C151" s="17" t="s">
        <v>9</v>
      </c>
      <c r="D151" s="17" t="s">
        <v>316</v>
      </c>
      <c r="E151" s="55">
        <f>SUM([2]Sheet1!I155:J155)</f>
        <v>0</v>
      </c>
      <c r="F151" s="19">
        <v>25</v>
      </c>
      <c r="G151" s="75">
        <v>2575</v>
      </c>
    </row>
    <row r="152" spans="2:7" ht="15" customHeight="1">
      <c r="B152" s="17" t="s">
        <v>43</v>
      </c>
      <c r="C152" s="20" t="s">
        <v>318</v>
      </c>
      <c r="D152" s="17" t="s">
        <v>316</v>
      </c>
      <c r="E152" s="55">
        <f>SUM([2]Sheet1!I163:J163)</f>
        <v>0</v>
      </c>
      <c r="F152" s="19">
        <v>0</v>
      </c>
      <c r="G152" s="75">
        <v>0</v>
      </c>
    </row>
    <row r="153" spans="2:7" ht="15" customHeight="1">
      <c r="B153" s="17" t="s">
        <v>43</v>
      </c>
      <c r="C153" s="17" t="s">
        <v>314</v>
      </c>
      <c r="D153" s="17" t="s">
        <v>316</v>
      </c>
      <c r="E153" s="55">
        <f>SUM([2]Sheet1!I164:J164)</f>
        <v>250</v>
      </c>
      <c r="F153" s="19">
        <v>250</v>
      </c>
      <c r="G153" s="75">
        <v>25750</v>
      </c>
    </row>
    <row r="154" spans="2:7" ht="15" customHeight="1">
      <c r="B154" s="17" t="s">
        <v>43</v>
      </c>
      <c r="C154" s="17" t="s">
        <v>319</v>
      </c>
      <c r="D154" s="17" t="s">
        <v>316</v>
      </c>
      <c r="E154" s="55">
        <f>SUM([2]Sheet1!I165:J165)</f>
        <v>25</v>
      </c>
      <c r="F154" s="19">
        <v>125</v>
      </c>
      <c r="G154" s="75">
        <v>12875</v>
      </c>
    </row>
    <row r="155" spans="2:7" ht="15" customHeight="1">
      <c r="B155" s="17" t="s">
        <v>43</v>
      </c>
      <c r="C155" s="17" t="s">
        <v>320</v>
      </c>
      <c r="D155" s="17" t="s">
        <v>316</v>
      </c>
      <c r="E155" s="55">
        <f>SUM([2]Sheet1!I168:J168)</f>
        <v>1625</v>
      </c>
      <c r="F155" s="19">
        <v>1625</v>
      </c>
      <c r="G155" s="75">
        <v>154375</v>
      </c>
    </row>
    <row r="156" spans="2:7" ht="15" customHeight="1">
      <c r="B156" s="17" t="s">
        <v>43</v>
      </c>
      <c r="C156" s="17" t="s">
        <v>79</v>
      </c>
      <c r="D156" s="17" t="s">
        <v>316</v>
      </c>
      <c r="E156" s="55">
        <f>SUM([2]Sheet1!I169:J169)</f>
        <v>0</v>
      </c>
      <c r="F156" s="19">
        <v>25</v>
      </c>
      <c r="G156" s="75">
        <v>2575</v>
      </c>
    </row>
    <row r="157" spans="2:7" ht="15" customHeight="1">
      <c r="B157" s="17" t="s">
        <v>43</v>
      </c>
      <c r="C157" s="17" t="s">
        <v>322</v>
      </c>
      <c r="D157" s="17" t="s">
        <v>316</v>
      </c>
      <c r="E157" s="55">
        <f>SUM([2]Sheet1!I173:J173)</f>
        <v>0</v>
      </c>
      <c r="F157" s="19">
        <v>0</v>
      </c>
      <c r="G157" s="75">
        <v>0</v>
      </c>
    </row>
    <row r="158" spans="2:7" ht="15" customHeight="1">
      <c r="B158" s="17" t="s">
        <v>43</v>
      </c>
      <c r="C158" s="17" t="s">
        <v>323</v>
      </c>
      <c r="D158" s="17" t="s">
        <v>316</v>
      </c>
      <c r="E158" s="55">
        <f>SUM([2]Sheet1!I175:J175)</f>
        <v>25</v>
      </c>
      <c r="F158" s="19">
        <v>25</v>
      </c>
      <c r="G158" s="75">
        <v>2575</v>
      </c>
    </row>
    <row r="159" spans="2:7" ht="15" customHeight="1">
      <c r="B159" s="17" t="s">
        <v>43</v>
      </c>
      <c r="C159" s="17" t="s">
        <v>77</v>
      </c>
      <c r="D159" s="17" t="s">
        <v>328</v>
      </c>
      <c r="E159" s="55">
        <f>SUM([2]Sheet1!I183:J183)</f>
        <v>0</v>
      </c>
      <c r="F159" s="19">
        <v>50</v>
      </c>
      <c r="G159" s="75">
        <v>8500</v>
      </c>
    </row>
    <row r="160" spans="2:7" ht="15" customHeight="1">
      <c r="B160" s="17" t="s">
        <v>43</v>
      </c>
      <c r="C160" s="17" t="s">
        <v>310</v>
      </c>
      <c r="D160" s="17" t="s">
        <v>329</v>
      </c>
      <c r="E160" s="55">
        <f>SUM([2]Sheet1!I187:J187)</f>
        <v>25</v>
      </c>
      <c r="F160" s="19">
        <v>25</v>
      </c>
      <c r="G160" s="75">
        <v>3125</v>
      </c>
    </row>
    <row r="161" spans="2:7" ht="15" customHeight="1">
      <c r="B161" s="17" t="s">
        <v>43</v>
      </c>
      <c r="C161" s="17" t="s">
        <v>315</v>
      </c>
      <c r="D161" s="17" t="s">
        <v>330</v>
      </c>
      <c r="E161" s="55">
        <f>SUM([2]Sheet1!I192:J192)</f>
        <v>20</v>
      </c>
      <c r="F161" s="19">
        <v>60</v>
      </c>
      <c r="G161" s="75">
        <v>10200</v>
      </c>
    </row>
    <row r="162" spans="2:7" ht="15" customHeight="1">
      <c r="B162" s="17" t="s">
        <v>43</v>
      </c>
      <c r="C162" s="17" t="s">
        <v>55</v>
      </c>
      <c r="D162" s="17" t="s">
        <v>332</v>
      </c>
      <c r="E162" s="55">
        <f>SUM([2]Sheet1!I196:J196)</f>
        <v>1</v>
      </c>
      <c r="F162" s="19">
        <v>3</v>
      </c>
      <c r="G162" s="75">
        <v>7500</v>
      </c>
    </row>
    <row r="163" spans="2:7" ht="15" customHeight="1">
      <c r="B163" s="17" t="s">
        <v>43</v>
      </c>
      <c r="C163" s="17" t="s">
        <v>85</v>
      </c>
      <c r="D163" s="17" t="s">
        <v>334</v>
      </c>
      <c r="E163" s="55">
        <f>SUM([2]Sheet1!I198:J198)</f>
        <v>15</v>
      </c>
      <c r="F163" s="19">
        <v>0</v>
      </c>
      <c r="G163" s="75">
        <v>0</v>
      </c>
    </row>
    <row r="164" spans="2:7" ht="15" customHeight="1">
      <c r="B164" s="17" t="s">
        <v>43</v>
      </c>
      <c r="C164" s="17" t="s">
        <v>109</v>
      </c>
      <c r="D164" s="17" t="s">
        <v>334</v>
      </c>
      <c r="E164" s="55">
        <f>SUM([2]Sheet1!I200:J200)</f>
        <v>10</v>
      </c>
      <c r="F164" s="19">
        <v>0</v>
      </c>
      <c r="G164" s="75">
        <v>0</v>
      </c>
    </row>
    <row r="165" spans="2:7" ht="15" customHeight="1">
      <c r="B165" s="23" t="s">
        <v>43</v>
      </c>
      <c r="C165" s="17" t="s">
        <v>85</v>
      </c>
      <c r="D165" s="23" t="s">
        <v>335</v>
      </c>
      <c r="E165" s="57">
        <f>SUM([2]Sheet1!I205:J205)</f>
        <v>120</v>
      </c>
      <c r="F165" s="24">
        <v>260</v>
      </c>
      <c r="G165" s="77">
        <v>3900</v>
      </c>
    </row>
    <row r="166" spans="2:7" ht="15" customHeight="1">
      <c r="B166" s="23" t="s">
        <v>43</v>
      </c>
      <c r="C166" s="17" t="s">
        <v>109</v>
      </c>
      <c r="D166" s="23" t="s">
        <v>335</v>
      </c>
      <c r="E166" s="57">
        <f>SUM([2]Sheet1!I207:J207)</f>
        <v>0</v>
      </c>
      <c r="F166" s="24">
        <v>10</v>
      </c>
      <c r="G166" s="77">
        <v>1600</v>
      </c>
    </row>
    <row r="167" spans="2:7" ht="15" customHeight="1">
      <c r="B167" s="23" t="s">
        <v>43</v>
      </c>
      <c r="C167" s="23" t="s">
        <v>179</v>
      </c>
      <c r="D167" s="23" t="s">
        <v>337</v>
      </c>
      <c r="E167" s="57">
        <v>10</v>
      </c>
      <c r="F167" s="24">
        <v>10</v>
      </c>
      <c r="G167" s="77">
        <v>7000</v>
      </c>
    </row>
    <row r="168" spans="2:7" ht="15" customHeight="1">
      <c r="B168" s="17" t="s">
        <v>43</v>
      </c>
      <c r="C168" s="17" t="s">
        <v>343</v>
      </c>
      <c r="D168" s="17" t="s">
        <v>344</v>
      </c>
      <c r="E168" s="55">
        <f ca="1">SUM(E168:E168)</f>
        <v>0</v>
      </c>
      <c r="F168" s="19">
        <v>5</v>
      </c>
      <c r="G168" s="75">
        <v>13500</v>
      </c>
    </row>
    <row r="169" spans="2:7" ht="15" customHeight="1">
      <c r="B169" s="17" t="s">
        <v>43</v>
      </c>
      <c r="C169" s="17" t="s">
        <v>51</v>
      </c>
      <c r="D169" s="17" t="s">
        <v>345</v>
      </c>
      <c r="E169" s="55">
        <f>SUM([2]Sheet1!I235:J235)</f>
        <v>0</v>
      </c>
      <c r="F169" s="19">
        <v>20</v>
      </c>
      <c r="G169" s="75">
        <v>4080</v>
      </c>
    </row>
    <row r="170" spans="2:7" ht="15" customHeight="1">
      <c r="B170" s="17" t="s">
        <v>43</v>
      </c>
      <c r="C170" s="17" t="s">
        <v>104</v>
      </c>
      <c r="D170" s="17" t="s">
        <v>346</v>
      </c>
      <c r="E170" s="55">
        <f>SUM([2]Sheet1!I242:J242)</f>
        <v>5</v>
      </c>
      <c r="F170" s="19">
        <v>5</v>
      </c>
      <c r="G170" s="75">
        <v>1750</v>
      </c>
    </row>
    <row r="171" spans="2:7" ht="15" customHeight="1">
      <c r="B171" s="17" t="s">
        <v>43</v>
      </c>
      <c r="C171" s="17" t="s">
        <v>77</v>
      </c>
      <c r="D171" s="39" t="s">
        <v>353</v>
      </c>
      <c r="E171" s="55">
        <f>SUM([2]Sheet1!I248:J248)</f>
        <v>8</v>
      </c>
      <c r="F171" s="19">
        <v>16</v>
      </c>
      <c r="G171" s="75">
        <v>20160</v>
      </c>
    </row>
    <row r="172" spans="2:7" ht="15" customHeight="1">
      <c r="B172" s="17" t="s">
        <v>43</v>
      </c>
      <c r="C172" s="17" t="s">
        <v>51</v>
      </c>
      <c r="D172" s="39" t="s">
        <v>354</v>
      </c>
      <c r="E172" s="55">
        <f>SUM([2]Sheet1!I252:J252)</f>
        <v>0</v>
      </c>
      <c r="F172" s="19">
        <v>25</v>
      </c>
      <c r="G172" s="75">
        <v>1750</v>
      </c>
    </row>
    <row r="173" spans="2:7" ht="15" customHeight="1">
      <c r="B173" s="17" t="s">
        <v>43</v>
      </c>
      <c r="C173" s="17" t="s">
        <v>55</v>
      </c>
      <c r="D173" s="39" t="s">
        <v>354</v>
      </c>
      <c r="E173" s="55">
        <f>SUM([2]Sheet1!I254:J254)</f>
        <v>0</v>
      </c>
      <c r="F173" s="19">
        <v>50</v>
      </c>
      <c r="G173" s="75">
        <v>3500</v>
      </c>
    </row>
    <row r="174" spans="2:7" ht="15" customHeight="1">
      <c r="B174" s="17" t="s">
        <v>43</v>
      </c>
      <c r="C174" s="17" t="s">
        <v>356</v>
      </c>
      <c r="D174" s="39" t="s">
        <v>354</v>
      </c>
      <c r="E174" s="55">
        <f>SUM([2]Sheet1!I256:J256)</f>
        <v>0</v>
      </c>
      <c r="F174" s="19">
        <v>25</v>
      </c>
      <c r="G174" s="75">
        <v>1750</v>
      </c>
    </row>
    <row r="175" spans="2:7" ht="15" customHeight="1">
      <c r="B175" s="17" t="s">
        <v>43</v>
      </c>
      <c r="C175" s="17" t="s">
        <v>260</v>
      </c>
      <c r="D175" s="17" t="s">
        <v>357</v>
      </c>
      <c r="E175" s="55">
        <f>SUM([2]Sheet1!I258:J258)</f>
        <v>0</v>
      </c>
      <c r="F175" s="19">
        <v>20</v>
      </c>
      <c r="G175" s="75">
        <v>1580</v>
      </c>
    </row>
    <row r="176" spans="2:7" ht="15" customHeight="1">
      <c r="B176" s="17" t="s">
        <v>43</v>
      </c>
      <c r="C176" s="17" t="s">
        <v>312</v>
      </c>
      <c r="D176" s="17" t="s">
        <v>358</v>
      </c>
      <c r="E176" s="55">
        <f>SUM([2]Sheet1!I259:J259)</f>
        <v>0</v>
      </c>
      <c r="F176" s="19">
        <v>10</v>
      </c>
      <c r="G176" s="75">
        <v>3750</v>
      </c>
    </row>
    <row r="177" spans="2:7" ht="15" customHeight="1">
      <c r="B177" s="17" t="s">
        <v>43</v>
      </c>
      <c r="C177" s="17" t="s">
        <v>359</v>
      </c>
      <c r="D177" s="17" t="s">
        <v>358</v>
      </c>
      <c r="E177" s="55">
        <f>SUM([2]Sheet1!I262:J262)</f>
        <v>0</v>
      </c>
      <c r="F177" s="19">
        <v>0</v>
      </c>
      <c r="G177" s="75">
        <v>0</v>
      </c>
    </row>
    <row r="178" spans="2:7" ht="15" customHeight="1">
      <c r="B178" s="17" t="s">
        <v>43</v>
      </c>
      <c r="C178" s="17" t="s">
        <v>85</v>
      </c>
      <c r="D178" s="17" t="s">
        <v>360</v>
      </c>
      <c r="E178" s="55">
        <f>SUM([2]Sheet1!I277:J277)</f>
        <v>220</v>
      </c>
      <c r="F178" s="19">
        <v>260</v>
      </c>
      <c r="G178" s="75">
        <v>42900</v>
      </c>
    </row>
    <row r="179" spans="2:7" ht="15" customHeight="1">
      <c r="B179" s="17" t="s">
        <v>43</v>
      </c>
      <c r="C179" s="17" t="s">
        <v>79</v>
      </c>
      <c r="D179" s="17" t="s">
        <v>360</v>
      </c>
      <c r="E179" s="55">
        <f>SUM([2]Sheet1!I278:J278)</f>
        <v>75</v>
      </c>
      <c r="F179" s="19">
        <v>75</v>
      </c>
      <c r="G179" s="75">
        <v>12750</v>
      </c>
    </row>
    <row r="180" spans="2:7" ht="15" customHeight="1">
      <c r="B180" s="17" t="s">
        <v>43</v>
      </c>
      <c r="C180" s="17" t="s">
        <v>109</v>
      </c>
      <c r="D180" s="17" t="s">
        <v>360</v>
      </c>
      <c r="E180" s="55">
        <f>SUM([2]Sheet1!I281:J281)</f>
        <v>10</v>
      </c>
      <c r="F180" s="19">
        <v>10</v>
      </c>
      <c r="G180" s="75">
        <v>1700</v>
      </c>
    </row>
    <row r="181" spans="2:7" ht="15" customHeight="1">
      <c r="B181" s="17" t="s">
        <v>43</v>
      </c>
      <c r="C181" s="17" t="s">
        <v>276</v>
      </c>
      <c r="D181" s="17" t="s">
        <v>360</v>
      </c>
      <c r="E181" s="55">
        <f>SUM([2]Sheet1!I286:J286)</f>
        <v>0</v>
      </c>
      <c r="F181" s="19">
        <v>5</v>
      </c>
      <c r="G181" s="75">
        <v>925</v>
      </c>
    </row>
    <row r="182" spans="2:7" ht="15" customHeight="1">
      <c r="B182" s="17" t="s">
        <v>43</v>
      </c>
      <c r="C182" s="17" t="s">
        <v>366</v>
      </c>
      <c r="D182" s="17" t="s">
        <v>364</v>
      </c>
      <c r="E182" s="55">
        <f>SUM([2]Sheet1!I291:J291)</f>
        <v>5</v>
      </c>
      <c r="F182" s="19">
        <v>5</v>
      </c>
      <c r="G182" s="75">
        <v>2800</v>
      </c>
    </row>
    <row r="183" spans="2:7" ht="15" customHeight="1">
      <c r="B183" s="17" t="s">
        <v>43</v>
      </c>
      <c r="C183" s="17" t="s">
        <v>371</v>
      </c>
      <c r="D183" s="17" t="s">
        <v>372</v>
      </c>
      <c r="E183" s="55">
        <f>SUM([2]Sheet1!I300:J300)</f>
        <v>0</v>
      </c>
      <c r="F183" s="19">
        <v>25</v>
      </c>
      <c r="G183" s="75">
        <v>2825</v>
      </c>
    </row>
    <row r="184" spans="2:7" ht="15" customHeight="1">
      <c r="B184" s="17" t="s">
        <v>43</v>
      </c>
      <c r="C184" s="17" t="s">
        <v>58</v>
      </c>
      <c r="D184" s="17" t="s">
        <v>373</v>
      </c>
      <c r="E184" s="55">
        <f>SUM([2]Sheet1!I307:J307)</f>
        <v>0</v>
      </c>
      <c r="F184" s="19">
        <v>0</v>
      </c>
      <c r="G184" s="75">
        <v>0</v>
      </c>
    </row>
    <row r="185" spans="2:7" ht="15" customHeight="1">
      <c r="B185" s="17" t="s">
        <v>43</v>
      </c>
      <c r="C185" s="17" t="s">
        <v>374</v>
      </c>
      <c r="D185" s="17" t="s">
        <v>373</v>
      </c>
      <c r="E185" s="55">
        <f>SUM([2]Sheet1!I309:J309)</f>
        <v>0</v>
      </c>
      <c r="F185" s="19">
        <v>0</v>
      </c>
      <c r="G185" s="75">
        <v>0</v>
      </c>
    </row>
    <row r="186" spans="2:7" ht="15" customHeight="1">
      <c r="B186" s="17" t="s">
        <v>43</v>
      </c>
      <c r="C186" s="17" t="s">
        <v>366</v>
      </c>
      <c r="D186" s="17" t="s">
        <v>373</v>
      </c>
      <c r="E186" s="55">
        <f>SUM([2]Sheet1!I310:J310)</f>
        <v>25</v>
      </c>
      <c r="F186" s="19">
        <v>0</v>
      </c>
      <c r="G186" s="75">
        <v>0</v>
      </c>
    </row>
    <row r="187" spans="2:7" ht="15" customHeight="1">
      <c r="B187" s="17" t="s">
        <v>43</v>
      </c>
      <c r="C187" s="17" t="s">
        <v>375</v>
      </c>
      <c r="D187" s="17" t="s">
        <v>373</v>
      </c>
      <c r="E187" s="55">
        <f>SUM([2]Sheet1!I311:J311)</f>
        <v>0</v>
      </c>
      <c r="F187" s="19">
        <v>25</v>
      </c>
      <c r="G187" s="75">
        <v>3405</v>
      </c>
    </row>
    <row r="188" spans="2:7" ht="15" customHeight="1">
      <c r="B188" s="17" t="s">
        <v>43</v>
      </c>
      <c r="C188" s="17" t="s">
        <v>352</v>
      </c>
      <c r="D188" s="17" t="s">
        <v>378</v>
      </c>
      <c r="E188" s="55">
        <f>SUM([2]Sheet1!I315:J315)</f>
        <v>0</v>
      </c>
      <c r="F188" s="19">
        <v>0</v>
      </c>
      <c r="G188" s="75">
        <v>0</v>
      </c>
    </row>
    <row r="189" spans="2:7" ht="15" customHeight="1">
      <c r="B189" s="17" t="s">
        <v>43</v>
      </c>
      <c r="C189" s="17" t="s">
        <v>47</v>
      </c>
      <c r="D189" s="17" t="s">
        <v>379</v>
      </c>
      <c r="E189" s="55">
        <f>SUM([2]Sheet1!I318:J318)</f>
        <v>0</v>
      </c>
      <c r="F189" s="19">
        <v>20</v>
      </c>
      <c r="G189" s="75">
        <v>1500</v>
      </c>
    </row>
    <row r="190" spans="2:7" ht="15" customHeight="1">
      <c r="B190" s="17" t="s">
        <v>43</v>
      </c>
      <c r="C190" s="17" t="s">
        <v>81</v>
      </c>
      <c r="D190" s="17" t="s">
        <v>383</v>
      </c>
      <c r="E190" s="55">
        <f>SUM([2]Sheet1!I325:J325)</f>
        <v>0</v>
      </c>
      <c r="F190" s="19">
        <v>0</v>
      </c>
      <c r="G190" s="75">
        <v>0</v>
      </c>
    </row>
    <row r="191" spans="2:7" ht="15" customHeight="1">
      <c r="B191" s="17" t="s">
        <v>43</v>
      </c>
      <c r="C191" s="17" t="s">
        <v>384</v>
      </c>
      <c r="D191" s="17" t="s">
        <v>383</v>
      </c>
      <c r="E191" s="55">
        <f>SUM([2]Sheet1!I326:J326)</f>
        <v>0</v>
      </c>
      <c r="F191" s="19">
        <v>0</v>
      </c>
      <c r="G191" s="75">
        <v>0</v>
      </c>
    </row>
    <row r="192" spans="2:7" ht="15" customHeight="1">
      <c r="B192" s="17" t="s">
        <v>43</v>
      </c>
      <c r="C192" s="17" t="s">
        <v>91</v>
      </c>
      <c r="D192" s="39" t="s">
        <v>385</v>
      </c>
      <c r="E192" s="55">
        <f>SUM([2]Sheet1!I328:J328)</f>
        <v>0</v>
      </c>
      <c r="F192" s="43">
        <v>100</v>
      </c>
      <c r="G192" s="75">
        <v>9300</v>
      </c>
    </row>
    <row r="193" spans="2:7" ht="15" customHeight="1">
      <c r="B193" s="17" t="s">
        <v>43</v>
      </c>
      <c r="C193" s="17" t="s">
        <v>386</v>
      </c>
      <c r="D193" s="39" t="s">
        <v>387</v>
      </c>
      <c r="E193" s="55">
        <f>SUM([2]Sheet1!I329:J329)</f>
        <v>0</v>
      </c>
      <c r="F193" s="19">
        <v>50</v>
      </c>
      <c r="G193" s="75">
        <v>10400</v>
      </c>
    </row>
    <row r="194" spans="2:7" ht="15" customHeight="1">
      <c r="B194" s="17" t="s">
        <v>43</v>
      </c>
      <c r="C194" s="17" t="s">
        <v>81</v>
      </c>
      <c r="D194" s="39" t="s">
        <v>388</v>
      </c>
      <c r="E194" s="55">
        <f>SUM([2]Sheet1!I331:J331)</f>
        <v>0</v>
      </c>
      <c r="F194" s="43">
        <v>0</v>
      </c>
      <c r="G194" s="75">
        <v>0</v>
      </c>
    </row>
    <row r="195" spans="2:7" ht="15" customHeight="1">
      <c r="B195" s="17" t="s">
        <v>43</v>
      </c>
      <c r="C195" s="17" t="s">
        <v>179</v>
      </c>
      <c r="D195" s="39" t="s">
        <v>388</v>
      </c>
      <c r="E195" s="55">
        <f>SUM([2]Sheet1!I332:J332)</f>
        <v>5</v>
      </c>
      <c r="F195" s="43">
        <v>10</v>
      </c>
      <c r="G195" s="75">
        <v>3800</v>
      </c>
    </row>
    <row r="196" spans="2:7" ht="15" customHeight="1">
      <c r="B196" s="39" t="s">
        <v>43</v>
      </c>
      <c r="C196" s="39" t="s">
        <v>121</v>
      </c>
      <c r="D196" s="39" t="s">
        <v>389</v>
      </c>
      <c r="E196" s="55">
        <f>SUM([2]Sheet1!I333:J333)</f>
        <v>0</v>
      </c>
      <c r="F196" s="43">
        <v>0</v>
      </c>
      <c r="G196" s="75">
        <v>0</v>
      </c>
    </row>
    <row r="197" spans="2:7" ht="15" customHeight="1">
      <c r="B197" s="39" t="s">
        <v>43</v>
      </c>
      <c r="C197" s="39" t="s">
        <v>272</v>
      </c>
      <c r="D197" s="39" t="s">
        <v>390</v>
      </c>
      <c r="E197" s="55">
        <f>SUM([2]Sheet1!I334:J334)</f>
        <v>0</v>
      </c>
      <c r="F197" s="43">
        <v>25</v>
      </c>
      <c r="G197" s="75">
        <v>3140</v>
      </c>
    </row>
    <row r="198" spans="2:7" ht="15" customHeight="1">
      <c r="B198" s="1" t="s">
        <v>43</v>
      </c>
      <c r="C198" s="1" t="s">
        <v>209</v>
      </c>
      <c r="D198" s="5" t="s">
        <v>391</v>
      </c>
      <c r="E198" s="52">
        <v>25</v>
      </c>
      <c r="F198" s="68">
        <v>25</v>
      </c>
      <c r="G198" s="74">
        <v>3325</v>
      </c>
    </row>
    <row r="199" spans="2:7" ht="15" customHeight="1">
      <c r="B199" s="1" t="s">
        <v>43</v>
      </c>
      <c r="C199" s="1" t="s">
        <v>209</v>
      </c>
      <c r="D199" s="5" t="s">
        <v>392</v>
      </c>
      <c r="E199" s="52">
        <v>0</v>
      </c>
      <c r="F199" s="68">
        <v>25</v>
      </c>
      <c r="G199" s="74">
        <v>8000</v>
      </c>
    </row>
    <row r="200" spans="2:7" ht="15" customHeight="1">
      <c r="B200" s="1" t="s">
        <v>43</v>
      </c>
      <c r="C200" s="1" t="s">
        <v>209</v>
      </c>
      <c r="D200" s="5" t="s">
        <v>393</v>
      </c>
      <c r="E200" s="52">
        <v>0</v>
      </c>
      <c r="F200" s="68">
        <v>25</v>
      </c>
      <c r="G200" s="74">
        <v>10800</v>
      </c>
    </row>
    <row r="201" spans="2:7" ht="15" customHeight="1">
      <c r="B201" s="1" t="s">
        <v>43</v>
      </c>
      <c r="C201" s="1" t="s">
        <v>209</v>
      </c>
      <c r="D201" s="5" t="s">
        <v>394</v>
      </c>
      <c r="E201" s="52">
        <v>0</v>
      </c>
      <c r="F201" s="68">
        <v>5</v>
      </c>
      <c r="G201" s="74">
        <v>2025</v>
      </c>
    </row>
    <row r="202" spans="2:7" ht="15" customHeight="1">
      <c r="B202" s="1" t="s">
        <v>43</v>
      </c>
      <c r="C202" s="1" t="s">
        <v>209</v>
      </c>
      <c r="D202" s="5" t="s">
        <v>395</v>
      </c>
      <c r="E202" s="52">
        <v>0</v>
      </c>
      <c r="F202" s="68">
        <v>5</v>
      </c>
      <c r="G202" s="74">
        <v>1275</v>
      </c>
    </row>
    <row r="203" spans="2:7" ht="15" customHeight="1">
      <c r="B203" s="1" t="s">
        <v>43</v>
      </c>
      <c r="C203" s="1" t="s">
        <v>209</v>
      </c>
      <c r="D203" s="5" t="s">
        <v>396</v>
      </c>
      <c r="E203" s="52">
        <v>0</v>
      </c>
      <c r="F203" s="68">
        <v>5</v>
      </c>
      <c r="G203" s="74">
        <v>1400</v>
      </c>
    </row>
    <row r="204" spans="2:7" ht="15" customHeight="1">
      <c r="B204" s="1" t="s">
        <v>43</v>
      </c>
      <c r="C204" s="1" t="s">
        <v>55</v>
      </c>
      <c r="D204" s="5" t="s">
        <v>397</v>
      </c>
      <c r="E204" s="52">
        <v>0</v>
      </c>
      <c r="F204" s="68">
        <v>5</v>
      </c>
      <c r="G204" s="74">
        <v>2885</v>
      </c>
    </row>
    <row r="205" spans="2:7" ht="15" customHeight="1">
      <c r="B205" s="1" t="s">
        <v>43</v>
      </c>
      <c r="C205" s="1" t="s">
        <v>55</v>
      </c>
      <c r="D205" s="5" t="s">
        <v>398</v>
      </c>
      <c r="E205" s="52">
        <v>0</v>
      </c>
      <c r="F205" s="68">
        <v>25</v>
      </c>
      <c r="G205" s="74">
        <v>1875</v>
      </c>
    </row>
    <row r="206" spans="2:7" ht="15" customHeight="1">
      <c r="B206" s="1" t="s">
        <v>43</v>
      </c>
      <c r="C206" s="1" t="s">
        <v>55</v>
      </c>
      <c r="D206" s="5" t="s">
        <v>399</v>
      </c>
      <c r="E206" s="52">
        <v>0</v>
      </c>
      <c r="F206" s="68">
        <v>25</v>
      </c>
      <c r="G206" s="74">
        <v>510</v>
      </c>
    </row>
    <row r="207" spans="2:7" ht="15" customHeight="1">
      <c r="B207" s="1" t="s">
        <v>43</v>
      </c>
      <c r="C207" s="1" t="s">
        <v>55</v>
      </c>
      <c r="D207" s="5" t="s">
        <v>400</v>
      </c>
      <c r="E207" s="52">
        <v>0</v>
      </c>
      <c r="F207" s="68">
        <v>25</v>
      </c>
      <c r="G207" s="74">
        <v>5200</v>
      </c>
    </row>
    <row r="208" spans="2:7" ht="15" customHeight="1">
      <c r="B208" s="1" t="s">
        <v>43</v>
      </c>
      <c r="C208" s="1" t="s">
        <v>55</v>
      </c>
      <c r="D208" s="5" t="s">
        <v>401</v>
      </c>
      <c r="E208" s="52">
        <v>0</v>
      </c>
      <c r="F208" s="68">
        <v>25</v>
      </c>
      <c r="G208" s="74">
        <v>2925</v>
      </c>
    </row>
    <row r="209" spans="2:7" ht="15" customHeight="1">
      <c r="B209" s="1" t="s">
        <v>43</v>
      </c>
      <c r="C209" s="1" t="s">
        <v>55</v>
      </c>
      <c r="D209" s="5" t="s">
        <v>402</v>
      </c>
      <c r="E209" s="52">
        <v>0</v>
      </c>
      <c r="F209" s="68">
        <v>5</v>
      </c>
      <c r="G209" s="74">
        <v>1500</v>
      </c>
    </row>
    <row r="210" spans="2:7" ht="15" customHeight="1">
      <c r="B210" s="1" t="s">
        <v>43</v>
      </c>
      <c r="C210" s="1" t="s">
        <v>55</v>
      </c>
      <c r="D210" s="5" t="s">
        <v>403</v>
      </c>
      <c r="E210" s="52">
        <v>0</v>
      </c>
      <c r="F210" s="68">
        <v>5</v>
      </c>
      <c r="G210" s="74">
        <v>4610</v>
      </c>
    </row>
    <row r="211" spans="2:7" ht="15" customHeight="1">
      <c r="B211" s="1" t="s">
        <v>43</v>
      </c>
      <c r="C211" s="1" t="s">
        <v>55</v>
      </c>
      <c r="D211" s="5" t="s">
        <v>404</v>
      </c>
      <c r="E211" s="52">
        <v>0</v>
      </c>
      <c r="F211" s="68">
        <v>5</v>
      </c>
      <c r="G211" s="74">
        <v>4945</v>
      </c>
    </row>
    <row r="212" spans="2:7" ht="15" customHeight="1">
      <c r="B212" s="1" t="s">
        <v>43</v>
      </c>
      <c r="C212" s="1" t="s">
        <v>55</v>
      </c>
      <c r="D212" s="5" t="s">
        <v>405</v>
      </c>
      <c r="E212" s="52">
        <v>0</v>
      </c>
      <c r="F212" s="68">
        <v>5</v>
      </c>
      <c r="G212" s="74">
        <v>4965</v>
      </c>
    </row>
    <row r="213" spans="2:7" ht="15" customHeight="1">
      <c r="B213" s="1" t="s">
        <v>43</v>
      </c>
      <c r="C213" s="1" t="s">
        <v>55</v>
      </c>
      <c r="D213" s="5" t="s">
        <v>406</v>
      </c>
      <c r="E213" s="52">
        <v>0</v>
      </c>
      <c r="F213" s="68">
        <v>5</v>
      </c>
      <c r="G213" s="74">
        <v>4990</v>
      </c>
    </row>
    <row r="214" spans="2:7" ht="15" customHeight="1">
      <c r="B214" s="1" t="s">
        <v>43</v>
      </c>
      <c r="C214" s="1" t="s">
        <v>356</v>
      </c>
      <c r="D214" s="5" t="s">
        <v>407</v>
      </c>
      <c r="E214" s="52">
        <v>5</v>
      </c>
      <c r="F214" s="68">
        <v>10</v>
      </c>
      <c r="G214" s="74">
        <v>4110</v>
      </c>
    </row>
    <row r="215" spans="2:7" ht="15" customHeight="1">
      <c r="B215" s="1" t="s">
        <v>43</v>
      </c>
      <c r="C215" s="1" t="s">
        <v>356</v>
      </c>
      <c r="D215" s="5" t="s">
        <v>408</v>
      </c>
      <c r="E215" s="52">
        <v>5</v>
      </c>
      <c r="F215" s="68">
        <v>10</v>
      </c>
      <c r="G215" s="74">
        <v>4616</v>
      </c>
    </row>
    <row r="216" spans="2:7" ht="15" customHeight="1">
      <c r="B216" s="1" t="s">
        <v>43</v>
      </c>
      <c r="C216" s="1" t="s">
        <v>356</v>
      </c>
      <c r="D216" s="5" t="s">
        <v>409</v>
      </c>
      <c r="E216" s="52">
        <v>0</v>
      </c>
      <c r="F216" s="68">
        <v>1000</v>
      </c>
      <c r="G216" s="74">
        <v>58000</v>
      </c>
    </row>
    <row r="217" spans="2:7" ht="15" customHeight="1">
      <c r="B217" s="1" t="s">
        <v>43</v>
      </c>
      <c r="C217" s="1" t="s">
        <v>356</v>
      </c>
      <c r="D217" s="5" t="s">
        <v>410</v>
      </c>
      <c r="E217" s="52">
        <v>0</v>
      </c>
      <c r="F217" s="68">
        <v>100</v>
      </c>
      <c r="G217" s="74">
        <v>11701</v>
      </c>
    </row>
    <row r="218" spans="2:7" ht="15" customHeight="1">
      <c r="B218" s="1" t="s">
        <v>43</v>
      </c>
      <c r="C218" s="1" t="s">
        <v>356</v>
      </c>
      <c r="D218" s="5" t="s">
        <v>411</v>
      </c>
      <c r="E218" s="52">
        <v>0</v>
      </c>
      <c r="F218" s="68">
        <v>100</v>
      </c>
      <c r="G218" s="74">
        <v>11701</v>
      </c>
    </row>
    <row r="219" spans="2:7" ht="15" customHeight="1">
      <c r="B219" s="1" t="s">
        <v>43</v>
      </c>
      <c r="C219" s="1" t="s">
        <v>356</v>
      </c>
      <c r="D219" s="5" t="s">
        <v>412</v>
      </c>
      <c r="E219" s="52">
        <v>0</v>
      </c>
      <c r="F219" s="68">
        <v>100</v>
      </c>
      <c r="G219" s="74">
        <v>11701</v>
      </c>
    </row>
    <row r="220" spans="2:7" ht="15" customHeight="1">
      <c r="B220" s="1" t="s">
        <v>43</v>
      </c>
      <c r="C220" s="1" t="s">
        <v>356</v>
      </c>
      <c r="D220" s="5" t="s">
        <v>413</v>
      </c>
      <c r="E220" s="52">
        <v>0</v>
      </c>
      <c r="F220" s="68">
        <v>100</v>
      </c>
      <c r="G220" s="74">
        <v>11701</v>
      </c>
    </row>
    <row r="221" spans="2:7" ht="15" customHeight="1">
      <c r="B221" s="1" t="s">
        <v>43</v>
      </c>
      <c r="C221" s="1" t="s">
        <v>356</v>
      </c>
      <c r="D221" s="5" t="s">
        <v>414</v>
      </c>
      <c r="E221" s="52">
        <v>0</v>
      </c>
      <c r="F221" s="68">
        <v>100</v>
      </c>
      <c r="G221" s="74">
        <v>10863</v>
      </c>
    </row>
    <row r="222" spans="2:7" ht="15" customHeight="1">
      <c r="B222" s="1" t="s">
        <v>43</v>
      </c>
      <c r="C222" s="1" t="s">
        <v>356</v>
      </c>
      <c r="D222" s="5" t="s">
        <v>415</v>
      </c>
      <c r="E222" s="52">
        <v>0</v>
      </c>
      <c r="F222" s="68">
        <v>100</v>
      </c>
      <c r="G222" s="74">
        <v>10150</v>
      </c>
    </row>
    <row r="223" spans="2:7" ht="15" customHeight="1">
      <c r="B223" s="66" t="s">
        <v>43</v>
      </c>
      <c r="C223" s="66" t="s">
        <v>429</v>
      </c>
      <c r="D223" s="69" t="s">
        <v>430</v>
      </c>
      <c r="E223" s="69">
        <v>0</v>
      </c>
      <c r="F223" s="69">
        <v>18.143999999999998</v>
      </c>
      <c r="G223" s="79">
        <v>3639.32</v>
      </c>
    </row>
    <row r="224" spans="2:7" ht="15" customHeight="1">
      <c r="B224" s="66" t="s">
        <v>43</v>
      </c>
      <c r="C224" s="66" t="s">
        <v>429</v>
      </c>
      <c r="D224" s="69" t="s">
        <v>431</v>
      </c>
      <c r="E224" s="69">
        <v>0</v>
      </c>
      <c r="F224" s="69">
        <v>18.143999999999998</v>
      </c>
      <c r="G224" s="79">
        <v>2062.61</v>
      </c>
    </row>
    <row r="225" spans="2:7" ht="15" customHeight="1">
      <c r="B225" s="66" t="s">
        <v>43</v>
      </c>
      <c r="C225" s="66" t="s">
        <v>429</v>
      </c>
      <c r="D225" s="69" t="s">
        <v>432</v>
      </c>
      <c r="E225" s="69">
        <v>0</v>
      </c>
      <c r="F225" s="69">
        <v>18.143999999999998</v>
      </c>
      <c r="G225" s="79">
        <v>1723.68</v>
      </c>
    </row>
    <row r="226" spans="2:7" ht="15" customHeight="1">
      <c r="B226" s="66" t="s">
        <v>43</v>
      </c>
      <c r="C226" s="66" t="s">
        <v>433</v>
      </c>
      <c r="D226" s="69" t="s">
        <v>434</v>
      </c>
      <c r="E226" s="69">
        <v>0</v>
      </c>
      <c r="F226" s="69">
        <v>18.143999999999998</v>
      </c>
      <c r="G226" s="79">
        <v>907.2</v>
      </c>
    </row>
    <row r="227" spans="2:7" ht="15" customHeight="1">
      <c r="B227" s="66" t="s">
        <v>43</v>
      </c>
      <c r="C227" s="66" t="s">
        <v>104</v>
      </c>
      <c r="D227" s="69" t="s">
        <v>435</v>
      </c>
      <c r="E227" s="69">
        <v>0</v>
      </c>
      <c r="F227" s="69">
        <v>15.875999999999999</v>
      </c>
      <c r="G227" s="79">
        <v>136.43</v>
      </c>
    </row>
    <row r="228" spans="2:7" ht="15" customHeight="1">
      <c r="B228" s="66" t="s">
        <v>43</v>
      </c>
      <c r="C228" s="66" t="s">
        <v>436</v>
      </c>
      <c r="D228" s="69" t="s">
        <v>431</v>
      </c>
      <c r="E228" s="69">
        <v>0</v>
      </c>
      <c r="F228" s="69">
        <v>18.143999999999998</v>
      </c>
      <c r="G228" s="79">
        <v>2062.61</v>
      </c>
    </row>
    <row r="229" spans="2:7" ht="15" customHeight="1">
      <c r="B229" s="66" t="s">
        <v>43</v>
      </c>
      <c r="C229" s="66" t="s">
        <v>437</v>
      </c>
      <c r="D229" s="69" t="s">
        <v>430</v>
      </c>
      <c r="E229" s="69">
        <v>0</v>
      </c>
      <c r="F229" s="69">
        <v>18.143999999999998</v>
      </c>
      <c r="G229" s="79">
        <v>3633.31</v>
      </c>
    </row>
    <row r="230" spans="2:7" ht="15" customHeight="1">
      <c r="B230" s="66" t="s">
        <v>43</v>
      </c>
      <c r="C230" s="66" t="s">
        <v>437</v>
      </c>
      <c r="D230" s="69" t="s">
        <v>431</v>
      </c>
      <c r="E230" s="69">
        <v>0</v>
      </c>
      <c r="F230" s="69">
        <v>18.143999999999998</v>
      </c>
      <c r="G230" s="79">
        <v>2062.61</v>
      </c>
    </row>
    <row r="231" spans="2:7" ht="15" customHeight="1">
      <c r="B231" s="66" t="s">
        <v>43</v>
      </c>
      <c r="C231" s="66" t="s">
        <v>440</v>
      </c>
      <c r="D231" s="69" t="s">
        <v>441</v>
      </c>
      <c r="E231" s="69">
        <v>0</v>
      </c>
      <c r="F231" s="69">
        <v>9.0719999999999992</v>
      </c>
      <c r="G231" s="79">
        <v>725.76</v>
      </c>
    </row>
    <row r="232" spans="2:7" ht="15" customHeight="1">
      <c r="B232" s="66" t="s">
        <v>43</v>
      </c>
      <c r="C232" s="66" t="s">
        <v>442</v>
      </c>
      <c r="D232" s="69" t="s">
        <v>431</v>
      </c>
      <c r="E232" s="69">
        <v>0</v>
      </c>
      <c r="F232" s="69">
        <v>18.143999999999998</v>
      </c>
      <c r="G232" s="79">
        <v>2062.61</v>
      </c>
    </row>
    <row r="233" spans="2:7" ht="15" customHeight="1">
      <c r="B233" s="66" t="s">
        <v>43</v>
      </c>
      <c r="C233" s="66" t="s">
        <v>209</v>
      </c>
      <c r="D233" s="69" t="s">
        <v>445</v>
      </c>
      <c r="E233" s="69">
        <v>0</v>
      </c>
      <c r="F233" s="69">
        <v>24.948</v>
      </c>
      <c r="G233" s="79">
        <v>2045.74</v>
      </c>
    </row>
    <row r="234" spans="2:7" ht="15" customHeight="1">
      <c r="B234" s="66" t="s">
        <v>43</v>
      </c>
      <c r="C234" s="66" t="s">
        <v>209</v>
      </c>
      <c r="D234" s="69" t="s">
        <v>446</v>
      </c>
      <c r="E234" s="69">
        <v>0</v>
      </c>
      <c r="F234" s="69">
        <v>18.143999999999998</v>
      </c>
      <c r="G234" s="79">
        <v>1487.45</v>
      </c>
    </row>
    <row r="235" spans="2:7" ht="15" customHeight="1">
      <c r="B235" s="66" t="s">
        <v>43</v>
      </c>
      <c r="C235" s="66" t="s">
        <v>447</v>
      </c>
      <c r="D235" s="69" t="s">
        <v>448</v>
      </c>
      <c r="E235" s="69">
        <v>0</v>
      </c>
      <c r="F235" s="69">
        <v>18.143999999999998</v>
      </c>
      <c r="G235" s="79">
        <v>2433.66</v>
      </c>
    </row>
    <row r="236" spans="2:7" ht="15" customHeight="1">
      <c r="B236" s="66" t="s">
        <v>43</v>
      </c>
      <c r="C236" s="66" t="s">
        <v>447</v>
      </c>
      <c r="D236" s="69" t="s">
        <v>431</v>
      </c>
      <c r="E236" s="69">
        <v>0</v>
      </c>
      <c r="F236" s="69">
        <v>18.143999999999998</v>
      </c>
      <c r="G236" s="79">
        <v>2062.61</v>
      </c>
    </row>
    <row r="237" spans="2:7" ht="15" customHeight="1">
      <c r="B237" s="66" t="s">
        <v>43</v>
      </c>
      <c r="C237" s="66" t="s">
        <v>447</v>
      </c>
      <c r="D237" s="69" t="s">
        <v>449</v>
      </c>
      <c r="E237" s="69">
        <v>0</v>
      </c>
      <c r="F237" s="69">
        <v>219.95500000000001</v>
      </c>
      <c r="G237" s="79">
        <v>10117.93</v>
      </c>
    </row>
    <row r="238" spans="2:7" ht="15" customHeight="1">
      <c r="B238" s="66" t="s">
        <v>43</v>
      </c>
      <c r="C238" s="66" t="s">
        <v>179</v>
      </c>
      <c r="D238" s="69" t="s">
        <v>431</v>
      </c>
      <c r="E238" s="69">
        <v>0</v>
      </c>
      <c r="F238" s="69">
        <v>18.143999999999998</v>
      </c>
      <c r="G238" s="79">
        <v>2061.61</v>
      </c>
    </row>
    <row r="239" spans="2:7" ht="15" customHeight="1">
      <c r="B239" s="66" t="s">
        <v>43</v>
      </c>
      <c r="C239" s="66" t="s">
        <v>179</v>
      </c>
      <c r="D239" s="69" t="s">
        <v>453</v>
      </c>
      <c r="E239" s="69">
        <v>0</v>
      </c>
      <c r="F239" s="69">
        <v>204.119</v>
      </c>
      <c r="G239" s="79">
        <v>12451.26</v>
      </c>
    </row>
    <row r="240" spans="2:7" ht="15" customHeight="1">
      <c r="B240" s="66" t="s">
        <v>43</v>
      </c>
      <c r="C240" s="66" t="s">
        <v>454</v>
      </c>
      <c r="D240" s="69" t="s">
        <v>430</v>
      </c>
      <c r="E240" s="69">
        <v>0</v>
      </c>
      <c r="F240" s="69">
        <v>18.143999999999998</v>
      </c>
      <c r="G240" s="79">
        <v>3639.32</v>
      </c>
    </row>
    <row r="241" spans="2:7" ht="15" customHeight="1">
      <c r="B241" s="66" t="s">
        <v>43</v>
      </c>
      <c r="C241" s="66" t="s">
        <v>455</v>
      </c>
      <c r="D241" s="69" t="s">
        <v>453</v>
      </c>
      <c r="E241" s="69">
        <v>0</v>
      </c>
      <c r="F241" s="69">
        <v>204.119</v>
      </c>
      <c r="G241" s="79">
        <v>12451.26</v>
      </c>
    </row>
    <row r="242" spans="2:7">
      <c r="E242" t="s">
        <v>472</v>
      </c>
      <c r="G242" s="92">
        <f>SUM(G6:G241)</f>
        <v>1667799.0000000005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C1 Sales Budget</vt:lpstr>
      <vt:lpstr>C2 Sales Budget</vt:lpstr>
      <vt:lpstr>C3 Sales Budget</vt:lpstr>
      <vt:lpstr>C4 Sales Budget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sales1</dc:creator>
  <cp:lastModifiedBy>cac2</cp:lastModifiedBy>
  <cp:lastPrinted>2013-10-25T01:29:40Z</cp:lastPrinted>
  <dcterms:created xsi:type="dcterms:W3CDTF">2013-10-24T03:35:26Z</dcterms:created>
  <dcterms:modified xsi:type="dcterms:W3CDTF">2014-01-28T03:06:22Z</dcterms:modified>
</cp:coreProperties>
</file>